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9576" windowHeight="10620"/>
  </bookViews>
  <sheets>
    <sheet name="A" sheetId="1" r:id="rId1"/>
  </sheets>
  <calcPr calcId="145621"/>
</workbook>
</file>

<file path=xl/calcChain.xml><?xml version="1.0" encoding="utf-8"?>
<calcChain xmlns="http://schemas.openxmlformats.org/spreadsheetml/2006/main">
  <c r="C6" i="1" l="1"/>
  <c r="B7" i="1"/>
  <c r="C7" i="1"/>
  <c r="B8" i="1"/>
  <c r="C8" i="1"/>
  <c r="B9" i="1"/>
  <c r="C9" i="1" s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C65" i="1"/>
  <c r="C81" i="1" s="1"/>
  <c r="C102" i="1" s="1"/>
  <c r="D65" i="1"/>
  <c r="E65" i="1"/>
  <c r="F65" i="1"/>
  <c r="G65" i="1"/>
  <c r="H65" i="1"/>
  <c r="I65" i="1"/>
  <c r="J65" i="1"/>
  <c r="K65" i="1"/>
  <c r="L65" i="1"/>
  <c r="M65" i="1"/>
  <c r="N65" i="1"/>
  <c r="O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C67" i="1"/>
  <c r="C83" i="1" s="1"/>
  <c r="C104" i="1" s="1"/>
  <c r="D67" i="1"/>
  <c r="E67" i="1"/>
  <c r="F67" i="1"/>
  <c r="G67" i="1"/>
  <c r="H67" i="1"/>
  <c r="I67" i="1"/>
  <c r="J67" i="1"/>
  <c r="K67" i="1"/>
  <c r="L67" i="1"/>
  <c r="M67" i="1"/>
  <c r="N67" i="1"/>
  <c r="O67" i="1"/>
  <c r="C68" i="1"/>
  <c r="C84" i="1" s="1"/>
  <c r="C105" i="1" s="1"/>
  <c r="D68" i="1"/>
  <c r="E68" i="1"/>
  <c r="F68" i="1"/>
  <c r="G68" i="1"/>
  <c r="H68" i="1"/>
  <c r="I68" i="1"/>
  <c r="J68" i="1"/>
  <c r="K68" i="1"/>
  <c r="L68" i="1"/>
  <c r="M68" i="1"/>
  <c r="N68" i="1"/>
  <c r="O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C79" i="1"/>
  <c r="C100" i="1" s="1"/>
  <c r="D79" i="1"/>
  <c r="E79" i="1"/>
  <c r="F79" i="1"/>
  <c r="G79" i="1"/>
  <c r="H79" i="1"/>
  <c r="I79" i="1"/>
  <c r="C80" i="1"/>
  <c r="C101" i="1" s="1"/>
  <c r="D80" i="1"/>
  <c r="D93" i="1" s="1"/>
  <c r="E80" i="1"/>
  <c r="E93" i="1" s="1"/>
  <c r="F80" i="1"/>
  <c r="F91" i="1" s="1"/>
  <c r="G80" i="1"/>
  <c r="H80" i="1"/>
  <c r="H91" i="1" s="1"/>
  <c r="I80" i="1"/>
  <c r="D81" i="1"/>
  <c r="D97" i="1" s="1"/>
  <c r="E81" i="1"/>
  <c r="E97" i="1" s="1"/>
  <c r="F81" i="1"/>
  <c r="F97" i="1" s="1"/>
  <c r="G81" i="1"/>
  <c r="G94" i="1" s="1"/>
  <c r="H81" i="1"/>
  <c r="I81" i="1"/>
  <c r="C82" i="1"/>
  <c r="D82" i="1"/>
  <c r="E82" i="1"/>
  <c r="F82" i="1"/>
  <c r="G82" i="1"/>
  <c r="H82" i="1"/>
  <c r="I82" i="1"/>
  <c r="D83" i="1"/>
  <c r="E83" i="1"/>
  <c r="F83" i="1"/>
  <c r="G83" i="1"/>
  <c r="H83" i="1"/>
  <c r="I83" i="1"/>
  <c r="D84" i="1"/>
  <c r="E84" i="1"/>
  <c r="F84" i="1"/>
  <c r="G84" i="1"/>
  <c r="H84" i="1"/>
  <c r="I84" i="1"/>
  <c r="C85" i="1"/>
  <c r="C106" i="1" s="1"/>
  <c r="D85" i="1"/>
  <c r="E85" i="1"/>
  <c r="F85" i="1"/>
  <c r="G85" i="1"/>
  <c r="H85" i="1"/>
  <c r="I85" i="1"/>
  <c r="I93" i="1" s="1"/>
  <c r="C86" i="1"/>
  <c r="C107" i="1" s="1"/>
  <c r="D86" i="1"/>
  <c r="D92" i="1" s="1"/>
  <c r="E86" i="1"/>
  <c r="F86" i="1"/>
  <c r="G86" i="1"/>
  <c r="G92" i="1" s="1"/>
  <c r="H86" i="1"/>
  <c r="I86" i="1"/>
  <c r="I92" i="1" s="1"/>
  <c r="C87" i="1"/>
  <c r="C108" i="1" s="1"/>
  <c r="D87" i="1"/>
  <c r="E87" i="1"/>
  <c r="E91" i="1" s="1"/>
  <c r="F87" i="1"/>
  <c r="G87" i="1"/>
  <c r="G91" i="1" s="1"/>
  <c r="H87" i="1"/>
  <c r="I87" i="1"/>
  <c r="C88" i="1"/>
  <c r="C109" i="1" s="1"/>
  <c r="D88" i="1"/>
  <c r="D89" i="1" s="1"/>
  <c r="E88" i="1"/>
  <c r="E90" i="1" s="1"/>
  <c r="F88" i="1"/>
  <c r="F90" i="1" s="1"/>
  <c r="G88" i="1"/>
  <c r="H88" i="1"/>
  <c r="I88" i="1"/>
  <c r="I89" i="1" s="1"/>
  <c r="G89" i="1"/>
  <c r="H89" i="1"/>
  <c r="G90" i="1"/>
  <c r="H90" i="1"/>
  <c r="I90" i="1"/>
  <c r="D91" i="1"/>
  <c r="I91" i="1"/>
  <c r="E92" i="1"/>
  <c r="F92" i="1"/>
  <c r="H92" i="1"/>
  <c r="G93" i="1"/>
  <c r="H93" i="1"/>
  <c r="H94" i="1"/>
  <c r="I94" i="1"/>
  <c r="D95" i="1"/>
  <c r="H95" i="1"/>
  <c r="I95" i="1"/>
  <c r="E96" i="1"/>
  <c r="F96" i="1"/>
  <c r="H96" i="1"/>
  <c r="H97" i="1"/>
  <c r="D100" i="1"/>
  <c r="E100" i="1"/>
  <c r="F100" i="1"/>
  <c r="F110" i="1" s="1"/>
  <c r="G100" i="1"/>
  <c r="H100" i="1"/>
  <c r="I100" i="1"/>
  <c r="D101" i="1"/>
  <c r="D112" i="1" s="1"/>
  <c r="E101" i="1"/>
  <c r="F101" i="1"/>
  <c r="G101" i="1"/>
  <c r="H101" i="1"/>
  <c r="H114" i="1" s="1"/>
  <c r="I101" i="1"/>
  <c r="I114" i="1" s="1"/>
  <c r="D102" i="1"/>
  <c r="E102" i="1"/>
  <c r="F102" i="1"/>
  <c r="G102" i="1"/>
  <c r="H102" i="1"/>
  <c r="H118" i="1" s="1"/>
  <c r="I102" i="1"/>
  <c r="I118" i="1" s="1"/>
  <c r="C103" i="1"/>
  <c r="D103" i="1"/>
  <c r="E103" i="1"/>
  <c r="F103" i="1"/>
  <c r="G103" i="1"/>
  <c r="H103" i="1"/>
  <c r="I103" i="1"/>
  <c r="D104" i="1"/>
  <c r="E104" i="1"/>
  <c r="F104" i="1"/>
  <c r="G104" i="1"/>
  <c r="H104" i="1"/>
  <c r="I104" i="1"/>
  <c r="D105" i="1"/>
  <c r="E105" i="1"/>
  <c r="F105" i="1"/>
  <c r="G105" i="1"/>
  <c r="H105" i="1"/>
  <c r="I105" i="1"/>
  <c r="D106" i="1"/>
  <c r="E106" i="1"/>
  <c r="E114" i="1" s="1"/>
  <c r="F106" i="1"/>
  <c r="F114" i="1" s="1"/>
  <c r="G106" i="1"/>
  <c r="G114" i="1" s="1"/>
  <c r="H106" i="1"/>
  <c r="I106" i="1"/>
  <c r="D107" i="1"/>
  <c r="E107" i="1"/>
  <c r="E113" i="1" s="1"/>
  <c r="F107" i="1"/>
  <c r="F113" i="1" s="1"/>
  <c r="G107" i="1"/>
  <c r="G113" i="1" s="1"/>
  <c r="H107" i="1"/>
  <c r="H113" i="1" s="1"/>
  <c r="I107" i="1"/>
  <c r="D108" i="1"/>
  <c r="E108" i="1"/>
  <c r="F108" i="1"/>
  <c r="G108" i="1"/>
  <c r="H108" i="1"/>
  <c r="I108" i="1"/>
  <c r="I112" i="1" s="1"/>
  <c r="D109" i="1"/>
  <c r="E109" i="1"/>
  <c r="E110" i="1" s="1"/>
  <c r="F109" i="1"/>
  <c r="G109" i="1"/>
  <c r="G110" i="1" s="1"/>
  <c r="H109" i="1"/>
  <c r="H110" i="1" s="1"/>
  <c r="I109" i="1"/>
  <c r="I111" i="1" s="1"/>
  <c r="D110" i="1"/>
  <c r="D111" i="1"/>
  <c r="E111" i="1"/>
  <c r="F111" i="1"/>
  <c r="E112" i="1"/>
  <c r="F112" i="1"/>
  <c r="G112" i="1"/>
  <c r="H112" i="1"/>
  <c r="D113" i="1"/>
  <c r="I113" i="1"/>
  <c r="D114" i="1"/>
  <c r="D115" i="1"/>
  <c r="E115" i="1"/>
  <c r="F115" i="1"/>
  <c r="D116" i="1"/>
  <c r="E116" i="1"/>
  <c r="F116" i="1"/>
  <c r="G116" i="1"/>
  <c r="H116" i="1"/>
  <c r="D117" i="1"/>
  <c r="I117" i="1"/>
  <c r="D118" i="1"/>
  <c r="H117" i="1" l="1"/>
  <c r="D96" i="1"/>
  <c r="F93" i="1"/>
  <c r="F118" i="1"/>
  <c r="H115" i="1"/>
  <c r="H111" i="1"/>
  <c r="F95" i="1"/>
  <c r="D94" i="1"/>
  <c r="D90" i="1"/>
  <c r="B10" i="1"/>
  <c r="E118" i="1"/>
  <c r="I116" i="1"/>
  <c r="G115" i="1"/>
  <c r="G111" i="1"/>
  <c r="I97" i="1"/>
  <c r="G96" i="1"/>
  <c r="E95" i="1"/>
  <c r="G97" i="1"/>
  <c r="F89" i="1"/>
  <c r="G117" i="1"/>
  <c r="I110" i="1"/>
  <c r="F117" i="1"/>
  <c r="F94" i="1"/>
  <c r="E89" i="1"/>
  <c r="G118" i="1"/>
  <c r="E117" i="1"/>
  <c r="I115" i="1"/>
  <c r="I96" i="1"/>
  <c r="G95" i="1"/>
  <c r="E94" i="1"/>
  <c r="C10" i="1" l="1"/>
  <c r="B11" i="1"/>
  <c r="C11" i="1" l="1"/>
  <c r="B12" i="1"/>
  <c r="C12" i="1" l="1"/>
  <c r="B13" i="1"/>
  <c r="C13" i="1" l="1"/>
  <c r="B14" i="1"/>
  <c r="C14" i="1" l="1"/>
  <c r="B15" i="1"/>
  <c r="C15" i="1" l="1"/>
  <c r="B16" i="1"/>
  <c r="C16" i="1" l="1"/>
  <c r="B17" i="1"/>
  <c r="C17" i="1" l="1"/>
  <c r="B18" i="1"/>
  <c r="C18" i="1" l="1"/>
  <c r="B19" i="1"/>
  <c r="B20" i="1" l="1"/>
  <c r="C19" i="1"/>
  <c r="B21" i="1" l="1"/>
  <c r="C20" i="1"/>
  <c r="C21" i="1" l="1"/>
  <c r="B22" i="1"/>
  <c r="C22" i="1" l="1"/>
  <c r="B23" i="1"/>
  <c r="C23" i="1" l="1"/>
  <c r="B24" i="1"/>
  <c r="C24" i="1" l="1"/>
  <c r="B25" i="1"/>
  <c r="C25" i="1" l="1"/>
  <c r="B26" i="1"/>
  <c r="C26" i="1" l="1"/>
  <c r="B27" i="1"/>
  <c r="B28" i="1" l="1"/>
  <c r="C27" i="1"/>
  <c r="B29" i="1" l="1"/>
  <c r="C28" i="1"/>
  <c r="C29" i="1" l="1"/>
  <c r="B30" i="1"/>
  <c r="C30" i="1" l="1"/>
  <c r="B31" i="1"/>
  <c r="C31" i="1" l="1"/>
  <c r="B32" i="1"/>
  <c r="C32" i="1" l="1"/>
  <c r="B33" i="1"/>
  <c r="C33" i="1" l="1"/>
  <c r="B34" i="1"/>
  <c r="C34" i="1" l="1"/>
  <c r="B35" i="1"/>
  <c r="B36" i="1" l="1"/>
  <c r="C35" i="1"/>
  <c r="B37" i="1" l="1"/>
  <c r="C36" i="1"/>
  <c r="C37" i="1" l="1"/>
  <c r="B38" i="1"/>
  <c r="C38" i="1" l="1"/>
  <c r="B39" i="1"/>
  <c r="C39" i="1" l="1"/>
  <c r="B40" i="1"/>
  <c r="C40" i="1" l="1"/>
  <c r="B41" i="1"/>
  <c r="C41" i="1" l="1"/>
  <c r="B42" i="1"/>
  <c r="C42" i="1" s="1"/>
</calcChain>
</file>

<file path=xl/sharedStrings.xml><?xml version="1.0" encoding="utf-8"?>
<sst xmlns="http://schemas.openxmlformats.org/spreadsheetml/2006/main" count="183" uniqueCount="60">
  <si>
    <t>Paper Speed Table for Ilford MGV RC in D72</t>
  </si>
  <si>
    <t>(c) 2025 Darkroom Automation, A Unit of Cleveland Engineering Design LLC</t>
  </si>
  <si>
    <t>Delta T</t>
  </si>
  <si>
    <t>Meter</t>
  </si>
  <si>
    <t>Exp #</t>
  </si>
  <si>
    <t>Timer</t>
  </si>
  <si>
    <t>Exposure</t>
  </si>
  <si>
    <t>00</t>
  </si>
  <si>
    <t>1/2</t>
  </si>
  <si>
    <t>1 1/2</t>
  </si>
  <si>
    <t>2 1/2</t>
  </si>
  <si>
    <t>3 1/2</t>
  </si>
  <si>
    <t>4 1/2</t>
  </si>
  <si>
    <t/>
  </si>
  <si>
    <t>Interpolated values for Zone System densities</t>
  </si>
  <si>
    <t>Note adjustment at Z0 &amp; IX for Dektronics densitometer</t>
  </si>
  <si>
    <t>Paper Speed</t>
  </si>
  <si>
    <t>Zone</t>
  </si>
  <si>
    <t>Tone</t>
  </si>
  <si>
    <t>Density</t>
  </si>
  <si>
    <t>IX</t>
  </si>
  <si>
    <t>White</t>
  </si>
  <si>
    <t>VIII</t>
  </si>
  <si>
    <t>VII</t>
  </si>
  <si>
    <t>Highlite</t>
  </si>
  <si>
    <t>VI</t>
  </si>
  <si>
    <t>Skin</t>
  </si>
  <si>
    <t>V</t>
  </si>
  <si>
    <t>18%</t>
  </si>
  <si>
    <t>IV</t>
  </si>
  <si>
    <t>III</t>
  </si>
  <si>
    <t>Shadow</t>
  </si>
  <si>
    <t>II</t>
  </si>
  <si>
    <t>I</t>
  </si>
  <si>
    <t>0</t>
  </si>
  <si>
    <t>Black</t>
  </si>
  <si>
    <t>Normalized to white</t>
  </si>
  <si>
    <t>Z VIII</t>
  </si>
  <si>
    <t>Z IV</t>
  </si>
  <si>
    <t>Z II</t>
  </si>
  <si>
    <t>ZI</t>
  </si>
  <si>
    <t>Table for print-out</t>
  </si>
  <si>
    <t>Ilford MGV RC</t>
  </si>
  <si>
    <t>Glossy finish, D-72 developer, no toning</t>
  </si>
  <si>
    <t>OD</t>
  </si>
  <si>
    <t>Wavelength Correcton Factors</t>
  </si>
  <si>
    <t>Add a constant factor to paper speeds to compensate</t>
  </si>
  <si>
    <t>for speed changes due to differing enlarger light sources</t>
  </si>
  <si>
    <t>All Grades</t>
  </si>
  <si>
    <t>1</t>
  </si>
  <si>
    <t>2</t>
  </si>
  <si>
    <t>3</t>
  </si>
  <si>
    <t>4</t>
  </si>
  <si>
    <t>Highlight</t>
  </si>
  <si>
    <t>5</t>
  </si>
  <si>
    <t>No warantee attaches to the use of this data.</t>
  </si>
  <si>
    <t>Rev Log</t>
  </si>
  <si>
    <t>10Feb25</t>
  </si>
  <si>
    <t>Original release</t>
  </si>
  <si>
    <t>Note - Paper Speeds won't calculate in Excel because it has no 'linterp' (linear interpolation)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</si>
</sst>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00"/>
  </numFmts>
  <fonts count="4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0"/>
      </left>
      <right style="thin">
        <color indexed="0"/>
      </right>
      <top style="thick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ck">
        <color indexed="0"/>
      </bottom>
      <diagonal/>
    </border>
    <border>
      <left/>
      <right/>
      <top style="thin">
        <color indexed="0"/>
      </top>
      <bottom/>
      <diagonal/>
    </border>
    <border>
      <left style="thick">
        <color indexed="0"/>
      </left>
      <right style="thin">
        <color indexed="0"/>
      </right>
      <top style="thick">
        <color indexed="0"/>
      </top>
      <bottom style="thick">
        <color indexed="0"/>
      </bottom>
      <diagonal/>
    </border>
    <border>
      <left style="thin">
        <color indexed="0"/>
      </left>
      <right style="thin">
        <color indexed="0"/>
      </right>
      <top style="thick">
        <color indexed="0"/>
      </top>
      <bottom style="thick">
        <color indexed="0"/>
      </bottom>
      <diagonal/>
    </border>
    <border>
      <left/>
      <right style="thin">
        <color indexed="0"/>
      </right>
      <top style="thick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ck">
        <color indexed="0"/>
      </bottom>
      <diagonal/>
    </border>
    <border>
      <left style="thin">
        <color indexed="0"/>
      </left>
      <right style="thick">
        <color indexed="0"/>
      </right>
      <top/>
      <bottom style="thick">
        <color indexed="0"/>
      </bottom>
      <diagonal/>
    </border>
    <border>
      <left style="thin">
        <color indexed="0"/>
      </left>
      <right style="thick">
        <color indexed="0"/>
      </right>
      <top style="thick">
        <color indexed="0"/>
      </top>
      <bottom style="thin">
        <color indexed="0"/>
      </bottom>
      <diagonal/>
    </border>
    <border>
      <left style="thin">
        <color indexed="0"/>
      </left>
      <right style="thick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ck">
        <color indexed="0"/>
      </right>
      <top style="thin">
        <color indexed="0"/>
      </top>
      <bottom/>
      <diagonal/>
    </border>
    <border>
      <left style="thick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ck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ck">
        <color indexed="0"/>
      </bottom>
      <diagonal/>
    </border>
    <border>
      <left style="thin">
        <color indexed="0"/>
      </left>
      <right style="thick">
        <color indexed="0"/>
      </right>
      <top style="thin">
        <color indexed="0"/>
      </top>
      <bottom style="thick">
        <color indexed="0"/>
      </bottom>
      <diagonal/>
    </border>
    <border>
      <left style="thick">
        <color indexed="0"/>
      </left>
      <right style="thin">
        <color indexed="0"/>
      </right>
      <top/>
      <bottom style="thick">
        <color indexed="0"/>
      </bottom>
      <diagonal/>
    </border>
    <border>
      <left style="thin">
        <color indexed="0"/>
      </left>
      <right/>
      <top/>
      <bottom style="thick">
        <color indexed="0"/>
      </bottom>
      <diagonal/>
    </border>
    <border>
      <left/>
      <right style="thick">
        <color indexed="0"/>
      </right>
      <top/>
      <bottom style="thick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ck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ck">
        <color indexed="0"/>
      </left>
      <right style="thin">
        <color indexed="0"/>
      </right>
      <top style="thick">
        <color indexed="0"/>
      </top>
      <bottom style="thin">
        <color indexed="0"/>
      </bottom>
      <diagonal/>
    </border>
    <border>
      <left style="thick">
        <color indexed="0"/>
      </left>
      <right style="thin">
        <color indexed="0"/>
      </right>
      <top style="thin">
        <color indexed="0"/>
      </top>
      <bottom style="thick">
        <color indexed="0"/>
      </bottom>
      <diagonal/>
    </border>
    <border>
      <left style="thin">
        <color indexed="0"/>
      </left>
      <right/>
      <top style="thick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ck">
        <color indexed="0"/>
      </bottom>
      <diagonal/>
    </border>
  </borders>
  <cellStyleXfs count="8">
    <xf numFmtId="0" fontId="0" fillId="0" borderId="0">
      <alignment vertical="top"/>
    </xf>
    <xf numFmtId="2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1" applyNumberFormat="0" applyFont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</cellStyleXfs>
  <cellXfs count="62">
    <xf numFmtId="0" fontId="0" fillId="0" borderId="0" xfId="0" applyAlignment="1"/>
    <xf numFmtId="164" fontId="0" fillId="0" borderId="0" xfId="0" applyNumberFormat="1" applyFont="1" applyAlignment="1">
      <alignment horizontal="left"/>
    </xf>
    <xf numFmtId="2" fontId="0" fillId="0" borderId="0" xfId="0" applyNumberFormat="1" applyAlignment="1"/>
    <xf numFmtId="2" fontId="0" fillId="0" borderId="2" xfId="0" applyNumberFormat="1" applyFont="1" applyFill="1" applyBorder="1" applyAlignment="1">
      <alignment horizontal="right"/>
    </xf>
    <xf numFmtId="2" fontId="0" fillId="0" borderId="3" xfId="0" applyNumberFormat="1" applyFont="1" applyFill="1" applyBorder="1" applyAlignment="1">
      <alignment horizontal="right"/>
    </xf>
    <xf numFmtId="2" fontId="0" fillId="0" borderId="4" xfId="0" applyNumberFormat="1" applyFont="1" applyFill="1" applyBorder="1" applyAlignment="1">
      <alignment horizontal="right"/>
    </xf>
    <xf numFmtId="0" fontId="0" fillId="0" borderId="5" xfId="0" applyFill="1" applyBorder="1" applyAlignment="1"/>
    <xf numFmtId="2" fontId="0" fillId="0" borderId="6" xfId="0" applyNumberFormat="1" applyFill="1" applyBorder="1" applyAlignment="1"/>
    <xf numFmtId="2" fontId="0" fillId="0" borderId="3" xfId="0" applyNumberFormat="1" applyFill="1" applyBorder="1" applyAlignment="1"/>
    <xf numFmtId="2" fontId="0" fillId="0" borderId="4" xfId="0" applyNumberFormat="1" applyFill="1" applyBorder="1" applyAlignment="1"/>
    <xf numFmtId="164" fontId="0" fillId="0" borderId="0" xfId="0" applyNumberFormat="1" applyAlignment="1"/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9" xfId="0" applyFont="1" applyFill="1" applyBorder="1" applyAlignment="1">
      <alignment horizontal="right"/>
    </xf>
    <xf numFmtId="0" fontId="0" fillId="0" borderId="10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2" fontId="0" fillId="0" borderId="13" xfId="0" applyNumberFormat="1" applyFill="1" applyBorder="1" applyAlignment="1"/>
    <xf numFmtId="2" fontId="0" fillId="0" borderId="14" xfId="0" applyNumberFormat="1" applyFill="1" applyBorder="1" applyAlignment="1"/>
    <xf numFmtId="2" fontId="0" fillId="0" borderId="15" xfId="0" applyNumberFormat="1" applyFill="1" applyBorder="1" applyAlignment="1"/>
    <xf numFmtId="0" fontId="0" fillId="0" borderId="0" xfId="0" applyFont="1" applyAlignment="1">
      <alignment horizontal="right"/>
    </xf>
    <xf numFmtId="2" fontId="0" fillId="0" borderId="16" xfId="0" applyNumberFormat="1" applyFill="1" applyBorder="1" applyAlignment="1"/>
    <xf numFmtId="2" fontId="0" fillId="0" borderId="0" xfId="0" applyNumberFormat="1" applyFont="1" applyAlignment="1">
      <alignment horizontal="right"/>
    </xf>
    <xf numFmtId="22" fontId="0" fillId="0" borderId="0" xfId="0" applyNumberFormat="1" applyAlignment="1"/>
    <xf numFmtId="164" fontId="0" fillId="0" borderId="3" xfId="0" applyNumberFormat="1" applyFill="1" applyBorder="1" applyAlignment="1"/>
    <xf numFmtId="0" fontId="0" fillId="0" borderId="3" xfId="0" applyFill="1" applyBorder="1" applyAlignment="1"/>
    <xf numFmtId="0" fontId="0" fillId="0" borderId="13" xfId="0" applyFill="1" applyBorder="1" applyAlignment="1"/>
    <xf numFmtId="2" fontId="0" fillId="0" borderId="17" xfId="0" applyNumberFormat="1" applyFill="1" applyBorder="1" applyAlignment="1"/>
    <xf numFmtId="2" fontId="0" fillId="0" borderId="8" xfId="0" applyNumberFormat="1" applyFill="1" applyBorder="1" applyAlignment="1"/>
    <xf numFmtId="2" fontId="0" fillId="0" borderId="10" xfId="0" applyNumberFormat="1" applyFill="1" applyBorder="1" applyAlignment="1"/>
    <xf numFmtId="0" fontId="0" fillId="0" borderId="18" xfId="0" applyFill="1" applyBorder="1" applyAlignment="1"/>
    <xf numFmtId="2" fontId="0" fillId="0" borderId="2" xfId="0" applyNumberFormat="1" applyFill="1" applyBorder="1" applyAlignment="1"/>
    <xf numFmtId="0" fontId="0" fillId="0" borderId="19" xfId="0" applyFill="1" applyBorder="1" applyAlignment="1"/>
    <xf numFmtId="2" fontId="0" fillId="0" borderId="20" xfId="0" applyNumberFormat="1" applyFill="1" applyBorder="1" applyAlignment="1"/>
    <xf numFmtId="2" fontId="0" fillId="0" borderId="21" xfId="0" applyNumberFormat="1" applyFill="1" applyBorder="1" applyAlignment="1"/>
    <xf numFmtId="2" fontId="0" fillId="0" borderId="22" xfId="0" applyNumberFormat="1" applyFill="1" applyBorder="1" applyAlignment="1"/>
    <xf numFmtId="2" fontId="0" fillId="0" borderId="23" xfId="0" applyNumberFormat="1" applyFill="1" applyBorder="1" applyAlignment="1"/>
    <xf numFmtId="2" fontId="0" fillId="0" borderId="24" xfId="0" applyNumberFormat="1" applyFill="1" applyBorder="1" applyAlignment="1"/>
    <xf numFmtId="2" fontId="0" fillId="0" borderId="25" xfId="0" applyNumberFormat="1" applyFill="1" applyBorder="1" applyAlignment="1"/>
    <xf numFmtId="2" fontId="0" fillId="0" borderId="26" xfId="0" applyNumberFormat="1" applyFill="1" applyBorder="1" applyAlignment="1"/>
    <xf numFmtId="0" fontId="0" fillId="0" borderId="6" xfId="0" applyFill="1" applyBorder="1" applyAlignment="1"/>
    <xf numFmtId="0" fontId="0" fillId="0" borderId="27" xfId="0" applyFill="1" applyBorder="1" applyAlignment="1"/>
    <xf numFmtId="0" fontId="0" fillId="0" borderId="28" xfId="0" applyFill="1" applyBorder="1" applyAlignment="1"/>
    <xf numFmtId="0" fontId="0" fillId="0" borderId="9" xfId="0" applyFill="1" applyBorder="1" applyAlignment="1"/>
    <xf numFmtId="2" fontId="0" fillId="0" borderId="29" xfId="0" applyNumberFormat="1" applyFill="1" applyBorder="1" applyAlignment="1"/>
    <xf numFmtId="20" fontId="0" fillId="0" borderId="0" xfId="0" applyNumberFormat="1" applyAlignment="1"/>
    <xf numFmtId="0" fontId="0" fillId="0" borderId="30" xfId="0" applyFill="1" applyBorder="1" applyAlignment="1"/>
    <xf numFmtId="2" fontId="0" fillId="0" borderId="31" xfId="0" applyNumberFormat="1" applyFill="1" applyBorder="1" applyAlignment="1"/>
    <xf numFmtId="0" fontId="0" fillId="0" borderId="4" xfId="0" applyFill="1" applyBorder="1" applyAlignment="1"/>
    <xf numFmtId="0" fontId="0" fillId="0" borderId="32" xfId="0" applyFill="1" applyBorder="1" applyAlignment="1"/>
    <xf numFmtId="2" fontId="0" fillId="0" borderId="7" xfId="0" applyNumberFormat="1" applyFill="1" applyBorder="1" applyAlignment="1"/>
    <xf numFmtId="0" fontId="0" fillId="0" borderId="9" xfId="0" applyFont="1" applyFill="1" applyBorder="1" applyAlignment="1">
      <alignment horizontal="center" vertical="center" wrapText="1"/>
    </xf>
    <xf numFmtId="2" fontId="0" fillId="0" borderId="18" xfId="0" applyNumberFormat="1" applyFill="1" applyBorder="1" applyAlignment="1"/>
    <xf numFmtId="2" fontId="0" fillId="0" borderId="33" xfId="0" applyNumberFormat="1" applyFill="1" applyBorder="1" applyAlignment="1"/>
    <xf numFmtId="2" fontId="0" fillId="0" borderId="34" xfId="0" applyNumberFormat="1" applyFill="1" applyBorder="1" applyAlignment="1"/>
    <xf numFmtId="0" fontId="0" fillId="0" borderId="2" xfId="0" applyFill="1" applyBorder="1" applyAlignment="1"/>
    <xf numFmtId="0" fontId="0" fillId="0" borderId="25" xfId="0" applyFill="1" applyBorder="1" applyAlignment="1"/>
    <xf numFmtId="0" fontId="0" fillId="0" borderId="35" xfId="0" applyFill="1" applyBorder="1" applyAlignment="1"/>
    <xf numFmtId="0" fontId="0" fillId="0" borderId="36" xfId="0" applyFill="1" applyBorder="1" applyAlignment="1"/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8">
    <cellStyle name="Comma0" xfId="6"/>
    <cellStyle name="Currency0" xfId="7"/>
    <cellStyle name="Date" xfId="2"/>
    <cellStyle name="Fixed" xfId="1"/>
    <cellStyle name="Heading 1" xfId="3" builtinId="16" customBuiltin="1"/>
    <cellStyle name="Heading 2" xfId="4" builtinId="17" customBuiltin="1"/>
    <cellStyle name="Normal" xfId="0" builtinId="0"/>
    <cellStyle name="Total" xfId="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Ilford MG V RC
Glossy, D-72 3min, untoned</a:t>
            </a:r>
          </a:p>
        </c:rich>
      </c:tx>
      <c:layout>
        <c:manualLayout>
          <c:xMode val="edge"/>
          <c:yMode val="edge"/>
          <c:x val="0.41100614833615379"/>
          <c:y val="2.79329875625917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05013365286454E-2"/>
          <c:y val="0.13407834030044055"/>
          <c:w val="0.80309569570286121"/>
          <c:h val="0.76759849822002224"/>
        </c:manualLayout>
      </c:layout>
      <c:scatterChart>
        <c:scatterStyle val="lineMarker"/>
        <c:varyColors val="0"/>
        <c:ser>
          <c:idx val="0"/>
          <c:order val="0"/>
          <c:tx>
            <c:strRef>
              <c:f>A!$D$5:$D$5</c:f>
              <c:strCache>
                <c:ptCount val="1"/>
                <c:pt idx="0">
                  <c:v>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A!$D$6:$D$41</c:f>
              <c:numCache>
                <c:formatCode>0.00</c:formatCode>
                <c:ptCount val="36"/>
                <c:pt idx="0">
                  <c:v>7.0000000000000007E-2</c:v>
                </c:pt>
                <c:pt idx="1">
                  <c:v>0.09</c:v>
                </c:pt>
                <c:pt idx="2">
                  <c:v>0.13</c:v>
                </c:pt>
                <c:pt idx="3">
                  <c:v>0.18</c:v>
                </c:pt>
                <c:pt idx="4">
                  <c:v>0.25</c:v>
                </c:pt>
                <c:pt idx="5">
                  <c:v>0.33</c:v>
                </c:pt>
                <c:pt idx="6">
                  <c:v>0.41</c:v>
                </c:pt>
                <c:pt idx="7">
                  <c:v>0.49</c:v>
                </c:pt>
                <c:pt idx="8">
                  <c:v>0.56999999999999995</c:v>
                </c:pt>
                <c:pt idx="9">
                  <c:v>0.65</c:v>
                </c:pt>
                <c:pt idx="10">
                  <c:v>0.72</c:v>
                </c:pt>
                <c:pt idx="11">
                  <c:v>0.79</c:v>
                </c:pt>
                <c:pt idx="12">
                  <c:v>0.85</c:v>
                </c:pt>
                <c:pt idx="13">
                  <c:v>0.89</c:v>
                </c:pt>
                <c:pt idx="14">
                  <c:v>0.97</c:v>
                </c:pt>
                <c:pt idx="15">
                  <c:v>1.05</c:v>
                </c:pt>
                <c:pt idx="16">
                  <c:v>1.1299999999999999</c:v>
                </c:pt>
                <c:pt idx="17">
                  <c:v>1.2</c:v>
                </c:pt>
                <c:pt idx="18">
                  <c:v>1.28</c:v>
                </c:pt>
                <c:pt idx="19">
                  <c:v>1.36</c:v>
                </c:pt>
                <c:pt idx="20">
                  <c:v>1.43</c:v>
                </c:pt>
                <c:pt idx="21">
                  <c:v>1.52</c:v>
                </c:pt>
                <c:pt idx="22">
                  <c:v>1.6</c:v>
                </c:pt>
                <c:pt idx="23">
                  <c:v>1.67</c:v>
                </c:pt>
                <c:pt idx="24">
                  <c:v>1.75</c:v>
                </c:pt>
                <c:pt idx="25" formatCode="General">
                  <c:v>1.8</c:v>
                </c:pt>
                <c:pt idx="26">
                  <c:v>1.84</c:v>
                </c:pt>
                <c:pt idx="27">
                  <c:v>1.9</c:v>
                </c:pt>
                <c:pt idx="28" formatCode="General">
                  <c:v>1.94</c:v>
                </c:pt>
                <c:pt idx="29">
                  <c:v>1.97</c:v>
                </c:pt>
                <c:pt idx="30">
                  <c:v>2</c:v>
                </c:pt>
                <c:pt idx="31">
                  <c:v>2.0299999999999998</c:v>
                </c:pt>
                <c:pt idx="32">
                  <c:v>2.06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A!$E$5:$E$5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A!$E$6:$E$41</c:f>
              <c:numCache>
                <c:formatCode>0.00</c:formatCode>
                <c:ptCount val="36"/>
                <c:pt idx="0">
                  <c:v>7.0000000000000007E-2</c:v>
                </c:pt>
                <c:pt idx="1">
                  <c:v>0.08</c:v>
                </c:pt>
                <c:pt idx="2">
                  <c:v>0.11</c:v>
                </c:pt>
                <c:pt idx="3">
                  <c:v>0.15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0.38</c:v>
                </c:pt>
                <c:pt idx="7">
                  <c:v>0.46</c:v>
                </c:pt>
                <c:pt idx="8">
                  <c:v>0.55000000000000004</c:v>
                </c:pt>
                <c:pt idx="9">
                  <c:v>0.64</c:v>
                </c:pt>
                <c:pt idx="10">
                  <c:v>0.72</c:v>
                </c:pt>
                <c:pt idx="11">
                  <c:v>0.8</c:v>
                </c:pt>
                <c:pt idx="12">
                  <c:v>0.89</c:v>
                </c:pt>
                <c:pt idx="13">
                  <c:v>0.96</c:v>
                </c:pt>
                <c:pt idx="14">
                  <c:v>1.07</c:v>
                </c:pt>
                <c:pt idx="15">
                  <c:v>1.17</c:v>
                </c:pt>
                <c:pt idx="16">
                  <c:v>1.29</c:v>
                </c:pt>
                <c:pt idx="17">
                  <c:v>1.41</c:v>
                </c:pt>
                <c:pt idx="18">
                  <c:v>1.52</c:v>
                </c:pt>
                <c:pt idx="19">
                  <c:v>1.64</c:v>
                </c:pt>
                <c:pt idx="20">
                  <c:v>1.79</c:v>
                </c:pt>
                <c:pt idx="21">
                  <c:v>1.91</c:v>
                </c:pt>
                <c:pt idx="22">
                  <c:v>1.99</c:v>
                </c:pt>
                <c:pt idx="23">
                  <c:v>2.02</c:v>
                </c:pt>
                <c:pt idx="24">
                  <c:v>2.0499999999999998</c:v>
                </c:pt>
                <c:pt idx="25">
                  <c:v>2.0699999999999998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A!$F$5:$F$5</c:f>
              <c:strCache>
                <c:ptCount val="1"/>
                <c:pt idx="0">
                  <c:v>1/2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A!$F$6:$F$41</c:f>
              <c:numCache>
                <c:formatCode>0.00</c:formatCode>
                <c:ptCount val="36"/>
                <c:pt idx="0">
                  <c:v>7.0000000000000007E-2</c:v>
                </c:pt>
                <c:pt idx="1">
                  <c:v>0.09</c:v>
                </c:pt>
                <c:pt idx="2">
                  <c:v>0.12</c:v>
                </c:pt>
                <c:pt idx="3">
                  <c:v>0.17</c:v>
                </c:pt>
                <c:pt idx="4">
                  <c:v>0.24</c:v>
                </c:pt>
                <c:pt idx="5">
                  <c:v>0.32</c:v>
                </c:pt>
                <c:pt idx="6">
                  <c:v>0.41</c:v>
                </c:pt>
                <c:pt idx="7">
                  <c:v>0.49</c:v>
                </c:pt>
                <c:pt idx="8">
                  <c:v>0.57999999999999996</c:v>
                </c:pt>
                <c:pt idx="9">
                  <c:v>0.65</c:v>
                </c:pt>
                <c:pt idx="10">
                  <c:v>0.73</c:v>
                </c:pt>
                <c:pt idx="11">
                  <c:v>0.8</c:v>
                </c:pt>
                <c:pt idx="12">
                  <c:v>0.87</c:v>
                </c:pt>
                <c:pt idx="13">
                  <c:v>0.95</c:v>
                </c:pt>
                <c:pt idx="14">
                  <c:v>1.04</c:v>
                </c:pt>
                <c:pt idx="15">
                  <c:v>1.1399999999999999</c:v>
                </c:pt>
                <c:pt idx="16">
                  <c:v>1.23</c:v>
                </c:pt>
                <c:pt idx="17">
                  <c:v>1.34</c:v>
                </c:pt>
                <c:pt idx="18">
                  <c:v>1.44</c:v>
                </c:pt>
                <c:pt idx="19">
                  <c:v>1.55</c:v>
                </c:pt>
                <c:pt idx="20">
                  <c:v>1.63</c:v>
                </c:pt>
                <c:pt idx="21">
                  <c:v>1.71</c:v>
                </c:pt>
                <c:pt idx="22">
                  <c:v>1.79</c:v>
                </c:pt>
                <c:pt idx="23">
                  <c:v>1.88</c:v>
                </c:pt>
                <c:pt idx="24">
                  <c:v>1.95</c:v>
                </c:pt>
                <c:pt idx="25">
                  <c:v>1.98</c:v>
                </c:pt>
                <c:pt idx="26">
                  <c:v>2.0299999999999998</c:v>
                </c:pt>
                <c:pt idx="27">
                  <c:v>2.04</c:v>
                </c:pt>
                <c:pt idx="28">
                  <c:v>2.0699999999999998</c:v>
                </c:pt>
                <c:pt idx="29">
                  <c:v>2.0699999999999998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A!$G$5:$G$5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A!$G$6:$G$41</c:f>
              <c:numCache>
                <c:formatCode>0.00</c:formatCode>
                <c:ptCount val="36"/>
                <c:pt idx="1">
                  <c:v>7.0000000000000007E-2</c:v>
                </c:pt>
                <c:pt idx="2">
                  <c:v>0.1</c:v>
                </c:pt>
                <c:pt idx="3">
                  <c:v>0.13</c:v>
                </c:pt>
                <c:pt idx="4">
                  <c:v>0.19</c:v>
                </c:pt>
                <c:pt idx="5">
                  <c:v>0.27</c:v>
                </c:pt>
                <c:pt idx="6">
                  <c:v>0.36</c:v>
                </c:pt>
                <c:pt idx="7">
                  <c:v>0.45</c:v>
                </c:pt>
                <c:pt idx="8">
                  <c:v>0.54</c:v>
                </c:pt>
                <c:pt idx="9">
                  <c:v>0.63</c:v>
                </c:pt>
                <c:pt idx="10">
                  <c:v>0.72</c:v>
                </c:pt>
                <c:pt idx="11">
                  <c:v>0.81</c:v>
                </c:pt>
                <c:pt idx="12">
                  <c:v>0.9</c:v>
                </c:pt>
                <c:pt idx="13">
                  <c:v>0.99</c:v>
                </c:pt>
                <c:pt idx="14">
                  <c:v>1.1000000000000001</c:v>
                </c:pt>
                <c:pt idx="15">
                  <c:v>1.23</c:v>
                </c:pt>
                <c:pt idx="16">
                  <c:v>1.36</c:v>
                </c:pt>
                <c:pt idx="17">
                  <c:v>1.5</c:v>
                </c:pt>
                <c:pt idx="18">
                  <c:v>1.65</c:v>
                </c:pt>
                <c:pt idx="19">
                  <c:v>1.77</c:v>
                </c:pt>
                <c:pt idx="20">
                  <c:v>1.88</c:v>
                </c:pt>
                <c:pt idx="21">
                  <c:v>1.95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A!$H$5:$H$5</c:f>
              <c:strCache>
                <c:ptCount val="1"/>
                <c:pt idx="0">
                  <c:v>1 1/2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A!$H$6:$H$41</c:f>
              <c:numCache>
                <c:formatCode>0.00</c:formatCode>
                <c:ptCount val="36"/>
                <c:pt idx="0">
                  <c:v>0.06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0.13</c:v>
                </c:pt>
                <c:pt idx="4">
                  <c:v>0.18</c:v>
                </c:pt>
                <c:pt idx="5">
                  <c:v>0.26</c:v>
                </c:pt>
                <c:pt idx="6">
                  <c:v>0.34</c:v>
                </c:pt>
                <c:pt idx="7">
                  <c:v>0.43</c:v>
                </c:pt>
                <c:pt idx="8">
                  <c:v>0.53</c:v>
                </c:pt>
                <c:pt idx="9">
                  <c:v>0.62</c:v>
                </c:pt>
                <c:pt idx="10">
                  <c:v>0.72</c:v>
                </c:pt>
                <c:pt idx="11">
                  <c:v>0.82</c:v>
                </c:pt>
                <c:pt idx="12">
                  <c:v>0.93</c:v>
                </c:pt>
                <c:pt idx="13">
                  <c:v>1.08</c:v>
                </c:pt>
                <c:pt idx="14">
                  <c:v>1.23</c:v>
                </c:pt>
                <c:pt idx="15">
                  <c:v>1.39</c:v>
                </c:pt>
                <c:pt idx="16">
                  <c:v>1.57</c:v>
                </c:pt>
                <c:pt idx="17">
                  <c:v>1.87</c:v>
                </c:pt>
                <c:pt idx="18">
                  <c:v>1.96</c:v>
                </c:pt>
                <c:pt idx="19">
                  <c:v>2.0099999999999998</c:v>
                </c:pt>
                <c:pt idx="20">
                  <c:v>2.06</c:v>
                </c:pt>
                <c:pt idx="21">
                  <c:v>2.06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A!$I$5:$I$5</c:f>
              <c:strCache>
                <c:ptCount val="1"/>
                <c:pt idx="0">
                  <c:v>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A!$I$6:$I$41</c:f>
              <c:numCache>
                <c:formatCode>0.00</c:formatCode>
                <c:ptCount val="36"/>
                <c:pt idx="0">
                  <c:v>7.0000000000000007E-2</c:v>
                </c:pt>
                <c:pt idx="1">
                  <c:v>0.08</c:v>
                </c:pt>
                <c:pt idx="2">
                  <c:v>0.11</c:v>
                </c:pt>
                <c:pt idx="3">
                  <c:v>0.15</c:v>
                </c:pt>
                <c:pt idx="4">
                  <c:v>0.22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0.61</c:v>
                </c:pt>
                <c:pt idx="9">
                  <c:v>0.72</c:v>
                </c:pt>
                <c:pt idx="10">
                  <c:v>0.84</c:v>
                </c:pt>
                <c:pt idx="11">
                  <c:v>0.98</c:v>
                </c:pt>
                <c:pt idx="12">
                  <c:v>1.1399999999999999</c:v>
                </c:pt>
                <c:pt idx="13">
                  <c:v>1.31</c:v>
                </c:pt>
                <c:pt idx="14">
                  <c:v>1.52</c:v>
                </c:pt>
                <c:pt idx="15">
                  <c:v>1.71</c:v>
                </c:pt>
                <c:pt idx="16">
                  <c:v>1.87</c:v>
                </c:pt>
                <c:pt idx="17">
                  <c:v>1.97</c:v>
                </c:pt>
                <c:pt idx="18">
                  <c:v>2.04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A!$J$5:$J$5</c:f>
              <c:strCache>
                <c:ptCount val="1"/>
                <c:pt idx="0">
                  <c:v>2 1/2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A!$J$6:$J$41</c:f>
              <c:numCache>
                <c:formatCode>General</c:formatCode>
                <c:ptCount val="36"/>
                <c:pt idx="0">
                  <c:v>0.06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0.13</c:v>
                </c:pt>
                <c:pt idx="4">
                  <c:v>0.19</c:v>
                </c:pt>
                <c:pt idx="5">
                  <c:v>0.26</c:v>
                </c:pt>
                <c:pt idx="6">
                  <c:v>0.35</c:v>
                </c:pt>
                <c:pt idx="7">
                  <c:v>0.46</c:v>
                </c:pt>
                <c:pt idx="8">
                  <c:v>0.57999999999999996</c:v>
                </c:pt>
                <c:pt idx="9">
                  <c:v>0.71</c:v>
                </c:pt>
                <c:pt idx="10">
                  <c:v>0.86</c:v>
                </c:pt>
                <c:pt idx="11">
                  <c:v>1.03</c:v>
                </c:pt>
                <c:pt idx="12">
                  <c:v>1.24</c:v>
                </c:pt>
                <c:pt idx="13">
                  <c:v>1.47</c:v>
                </c:pt>
                <c:pt idx="14">
                  <c:v>1.7</c:v>
                </c:pt>
                <c:pt idx="15">
                  <c:v>1.87</c:v>
                </c:pt>
                <c:pt idx="16">
                  <c:v>1.98</c:v>
                </c:pt>
                <c:pt idx="17">
                  <c:v>2.04</c:v>
                </c:pt>
                <c:pt idx="18">
                  <c:v>2.08</c:v>
                </c:pt>
                <c:pt idx="19">
                  <c:v>2.0699999999999998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A!$K$5:$K$5</c:f>
              <c:strCache>
                <c:ptCount val="1"/>
                <c:pt idx="0">
                  <c:v>3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A!$K$6:$K$41</c:f>
              <c:numCache>
                <c:formatCode>0.00</c:formatCode>
                <c:ptCount val="36"/>
                <c:pt idx="0">
                  <c:v>0.06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0.13</c:v>
                </c:pt>
                <c:pt idx="4">
                  <c:v>0.19</c:v>
                </c:pt>
                <c:pt idx="5">
                  <c:v>0.27</c:v>
                </c:pt>
                <c:pt idx="6">
                  <c:v>0.38</c:v>
                </c:pt>
                <c:pt idx="7">
                  <c:v>0.5</c:v>
                </c:pt>
                <c:pt idx="8">
                  <c:v>0.65</c:v>
                </c:pt>
                <c:pt idx="9">
                  <c:v>0.8</c:v>
                </c:pt>
                <c:pt idx="10">
                  <c:v>1.01</c:v>
                </c:pt>
                <c:pt idx="11">
                  <c:v>1.26</c:v>
                </c:pt>
                <c:pt idx="12">
                  <c:v>1.46</c:v>
                </c:pt>
                <c:pt idx="13">
                  <c:v>1.66</c:v>
                </c:pt>
                <c:pt idx="14">
                  <c:v>1.83</c:v>
                </c:pt>
                <c:pt idx="15">
                  <c:v>1.93</c:v>
                </c:pt>
                <c:pt idx="16">
                  <c:v>1.98</c:v>
                </c:pt>
                <c:pt idx="17">
                  <c:v>2</c:v>
                </c:pt>
                <c:pt idx="18">
                  <c:v>2.04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A!$L$5:$L$5</c:f>
              <c:strCache>
                <c:ptCount val="1"/>
                <c:pt idx="0">
                  <c:v>3 1/2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A!$L$6:$L$41</c:f>
              <c:numCache>
                <c:formatCode>0.00</c:formatCode>
                <c:ptCount val="36"/>
                <c:pt idx="0">
                  <c:v>0.06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0.13</c:v>
                </c:pt>
                <c:pt idx="5">
                  <c:v>0.2</c:v>
                </c:pt>
                <c:pt idx="6">
                  <c:v>0.3</c:v>
                </c:pt>
                <c:pt idx="7">
                  <c:v>0.43</c:v>
                </c:pt>
                <c:pt idx="8">
                  <c:v>0.59</c:v>
                </c:pt>
                <c:pt idx="9">
                  <c:v>0.78</c:v>
                </c:pt>
                <c:pt idx="10">
                  <c:v>1.01</c:v>
                </c:pt>
                <c:pt idx="11">
                  <c:v>1.28</c:v>
                </c:pt>
                <c:pt idx="12">
                  <c:v>1.54</c:v>
                </c:pt>
                <c:pt idx="13">
                  <c:v>1.75</c:v>
                </c:pt>
                <c:pt idx="14">
                  <c:v>1.91</c:v>
                </c:pt>
                <c:pt idx="15">
                  <c:v>2</c:v>
                </c:pt>
                <c:pt idx="16">
                  <c:v>2.04</c:v>
                </c:pt>
                <c:pt idx="17">
                  <c:v>2.06</c:v>
                </c:pt>
                <c:pt idx="18">
                  <c:v>2.0699999999999998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A!$M$5:$M$5</c:f>
              <c:strCache>
                <c:ptCount val="1"/>
                <c:pt idx="0">
                  <c:v>4</c:v>
                </c:pt>
              </c:strCache>
            </c:strRef>
          </c:tx>
          <c:spPr>
            <a:ln w="12700">
              <a:solidFill>
                <a:srgbClr val="69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A!$M$6:$M$41</c:f>
              <c:numCache>
                <c:formatCode>General</c:formatCode>
                <c:ptCount val="36"/>
                <c:pt idx="5">
                  <c:v>0.06</c:v>
                </c:pt>
                <c:pt idx="6" formatCode="0.00">
                  <c:v>7.0000000000000007E-2</c:v>
                </c:pt>
                <c:pt idx="7" formatCode="0.00">
                  <c:v>0.09</c:v>
                </c:pt>
                <c:pt idx="8" formatCode="0.00">
                  <c:v>0.13</c:v>
                </c:pt>
                <c:pt idx="9" formatCode="0.00">
                  <c:v>0.21</c:v>
                </c:pt>
                <c:pt idx="10" formatCode="0.00">
                  <c:v>0.33</c:v>
                </c:pt>
                <c:pt idx="11" formatCode="0.00">
                  <c:v>0.5</c:v>
                </c:pt>
                <c:pt idx="12" formatCode="0.00">
                  <c:v>0.69</c:v>
                </c:pt>
                <c:pt idx="13" formatCode="0.00">
                  <c:v>0.95</c:v>
                </c:pt>
                <c:pt idx="14" formatCode="0.00">
                  <c:v>1.23</c:v>
                </c:pt>
                <c:pt idx="15" formatCode="0.00">
                  <c:v>1.51</c:v>
                </c:pt>
                <c:pt idx="16" formatCode="0.00">
                  <c:v>1.75</c:v>
                </c:pt>
                <c:pt idx="17" formatCode="0.00">
                  <c:v>1.9</c:v>
                </c:pt>
                <c:pt idx="18" formatCode="0.00">
                  <c:v>1.99</c:v>
                </c:pt>
                <c:pt idx="19" formatCode="0.00">
                  <c:v>2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A!$N$5:$N$5</c:f>
              <c:strCache>
                <c:ptCount val="1"/>
                <c:pt idx="0">
                  <c:v>4 1/2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A!$N$6:$N$41</c:f>
              <c:numCache>
                <c:formatCode>0.00</c:formatCode>
                <c:ptCount val="36"/>
                <c:pt idx="6" formatCode="General">
                  <c:v>0.06</c:v>
                </c:pt>
                <c:pt idx="7" formatCode="General">
                  <c:v>7.0000000000000007E-2</c:v>
                </c:pt>
                <c:pt idx="8" formatCode="General">
                  <c:v>0.08</c:v>
                </c:pt>
                <c:pt idx="9" formatCode="General">
                  <c:v>0.12</c:v>
                </c:pt>
                <c:pt idx="10" formatCode="General">
                  <c:v>0.21</c:v>
                </c:pt>
                <c:pt idx="11" formatCode="General">
                  <c:v>0.35</c:v>
                </c:pt>
                <c:pt idx="12" formatCode="General">
                  <c:v>0.54</c:v>
                </c:pt>
                <c:pt idx="13" formatCode="General">
                  <c:v>0.79</c:v>
                </c:pt>
                <c:pt idx="14" formatCode="General">
                  <c:v>1.0900000000000001</c:v>
                </c:pt>
                <c:pt idx="15" formatCode="General">
                  <c:v>1.4</c:v>
                </c:pt>
                <c:pt idx="16" formatCode="General">
                  <c:v>1.68</c:v>
                </c:pt>
                <c:pt idx="17" formatCode="General">
                  <c:v>1.88</c:v>
                </c:pt>
                <c:pt idx="18" formatCode="General">
                  <c:v>1.99</c:v>
                </c:pt>
                <c:pt idx="19" formatCode="General">
                  <c:v>2.04</c:v>
                </c:pt>
                <c:pt idx="20" formatCode="General">
                  <c:v>2.06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A!$O$5:$O$5</c:f>
              <c:strCache>
                <c:ptCount val="1"/>
                <c:pt idx="0">
                  <c:v>5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A!$O$6:$O$41</c:f>
              <c:numCache>
                <c:formatCode>0.00</c:formatCode>
                <c:ptCount val="36"/>
                <c:pt idx="6">
                  <c:v>0.06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0.1</c:v>
                </c:pt>
                <c:pt idx="10">
                  <c:v>0.17</c:v>
                </c:pt>
                <c:pt idx="11">
                  <c:v>0.28000000000000003</c:v>
                </c:pt>
                <c:pt idx="12">
                  <c:v>0.46</c:v>
                </c:pt>
                <c:pt idx="13">
                  <c:v>0.71</c:v>
                </c:pt>
                <c:pt idx="14">
                  <c:v>1</c:v>
                </c:pt>
                <c:pt idx="15">
                  <c:v>1.32</c:v>
                </c:pt>
                <c:pt idx="16">
                  <c:v>1.6</c:v>
                </c:pt>
                <c:pt idx="17">
                  <c:v>1.82</c:v>
                </c:pt>
                <c:pt idx="18">
                  <c:v>1.94</c:v>
                </c:pt>
                <c:pt idx="19">
                  <c:v>2.0299999999999998</c:v>
                </c:pt>
                <c:pt idx="20">
                  <c:v>2.0499999999999998</c:v>
                </c:pt>
                <c:pt idx="21">
                  <c:v>2.04</c:v>
                </c:pt>
                <c:pt idx="22">
                  <c:v>2.04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00992"/>
        <c:axId val="162919936"/>
      </c:scatterChart>
      <c:valAx>
        <c:axId val="16290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Paper Speed</a:t>
                </a:r>
              </a:p>
            </c:rich>
          </c:tx>
          <c:layout>
            <c:manualLayout>
              <c:xMode val="edge"/>
              <c:yMode val="edge"/>
              <c:x val="0.44110074078754585"/>
              <c:y val="0.946369618620609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919936"/>
        <c:crosses val="autoZero"/>
        <c:crossBetween val="midCat"/>
      </c:valAx>
      <c:valAx>
        <c:axId val="16291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Reflection Density</a:t>
                </a:r>
              </a:p>
            </c:rich>
          </c:tx>
          <c:layout>
            <c:manualLayout>
              <c:xMode val="edge"/>
              <c:yMode val="edge"/>
              <c:x val="1.6337064473612811E-2"/>
              <c:y val="0.4402238839864465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9009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745514701815101"/>
          <c:y val="0.34972100428364911"/>
          <c:w val="7.3946712880563245E-2"/>
          <c:h val="0.336313170253605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Ilford MGV RC
Relative zone speeds</a:t>
            </a:r>
          </a:p>
        </c:rich>
      </c:tx>
      <c:layout>
        <c:manualLayout>
          <c:xMode val="edge"/>
          <c:yMode val="edge"/>
          <c:x val="0.42984032849287113"/>
          <c:y val="2.7624354105372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45685669025834E-2"/>
          <c:y val="0.13370187387000476"/>
          <c:w val="0.81705186407735841"/>
          <c:h val="0.80331621738424352"/>
        </c:manualLayout>
      </c:layout>
      <c:lineChart>
        <c:grouping val="standard"/>
        <c:varyColors val="0"/>
        <c:ser>
          <c:idx val="0"/>
          <c:order val="0"/>
          <c:tx>
            <c:strRef>
              <c:f>A!$D$62:$D$62</c:f>
              <c:strCache>
                <c:ptCount val="1"/>
                <c:pt idx="0">
                  <c:v>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A!$D$63:$D$72</c:f>
              <c:numCache>
                <c:formatCode>0.00</c:formatCode>
                <c:ptCount val="10"/>
                <c:pt idx="0">
                  <c:v>0</c:v>
                </c:pt>
                <c:pt idx="1">
                  <c:v>0.35000000000000053</c:v>
                </c:pt>
                <c:pt idx="2">
                  <c:v>0.84999999999999964</c:v>
                </c:pt>
                <c:pt idx="3">
                  <c:v>1.3500000000000005</c:v>
                </c:pt>
                <c:pt idx="4">
                  <c:v>1.9428571428571431</c:v>
                </c:pt>
                <c:pt idx="5">
                  <c:v>2.875</c:v>
                </c:pt>
                <c:pt idx="6">
                  <c:v>3.7000000000000011</c:v>
                </c:pt>
                <c:pt idx="7">
                  <c:v>4.4000000000000021</c:v>
                </c:pt>
                <c:pt idx="8">
                  <c:v>5.4000000000000021</c:v>
                </c:pt>
                <c:pt idx="9">
                  <c:v>6.0000000000000036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A!$E$62:$E$62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A!$E$63:$E$72</c:f>
              <c:numCache>
                <c:formatCode>0.00</c:formatCode>
                <c:ptCount val="10"/>
                <c:pt idx="0">
                  <c:v>0</c:v>
                </c:pt>
                <c:pt idx="1">
                  <c:v>0.45000000000000018</c:v>
                </c:pt>
                <c:pt idx="2">
                  <c:v>0.94285714285714306</c:v>
                </c:pt>
                <c:pt idx="3">
                  <c:v>1.4222222222222225</c:v>
                </c:pt>
                <c:pt idx="4">
                  <c:v>1.9500000000000002</c:v>
                </c:pt>
                <c:pt idx="5">
                  <c:v>2.6727272727272728</c:v>
                </c:pt>
                <c:pt idx="6">
                  <c:v>3.2500000000000018</c:v>
                </c:pt>
                <c:pt idx="7">
                  <c:v>3.7333333333333343</c:v>
                </c:pt>
                <c:pt idx="8">
                  <c:v>4.1833333333333336</c:v>
                </c:pt>
                <c:pt idx="9">
                  <c:v>4.4666666666666686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A!$F$62:$F$62</c:f>
              <c:strCache>
                <c:ptCount val="1"/>
                <c:pt idx="0">
                  <c:v>1/2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A!$F$63:$F$72</c:f>
              <c:numCache>
                <c:formatCode>0.00</c:formatCode>
                <c:ptCount val="10"/>
                <c:pt idx="0">
                  <c:v>0</c:v>
                </c:pt>
                <c:pt idx="1">
                  <c:v>0.40000000000000036</c:v>
                </c:pt>
                <c:pt idx="2">
                  <c:v>0.875</c:v>
                </c:pt>
                <c:pt idx="3">
                  <c:v>1.3500000000000005</c:v>
                </c:pt>
                <c:pt idx="4">
                  <c:v>1.9249999999999998</c:v>
                </c:pt>
                <c:pt idx="5">
                  <c:v>2.7111111111111112</c:v>
                </c:pt>
                <c:pt idx="6">
                  <c:v>3.3636363636363633</c:v>
                </c:pt>
                <c:pt idx="7">
                  <c:v>3.9250000000000007</c:v>
                </c:pt>
                <c:pt idx="8">
                  <c:v>4.6571428571428584</c:v>
                </c:pt>
                <c:pt idx="9">
                  <c:v>5.0800000000000018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A!$G$62:$G$62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A!$G$63:$G$72</c:f>
              <c:numCache>
                <c:formatCode>0.00</c:formatCode>
                <c:ptCount val="10"/>
                <c:pt idx="0">
                  <c:v>0</c:v>
                </c:pt>
                <c:pt idx="1">
                  <c:v>0.33333333333333304</c:v>
                </c:pt>
                <c:pt idx="2">
                  <c:v>0.79999999999999982</c:v>
                </c:pt>
                <c:pt idx="3">
                  <c:v>1.2444444444444445</c:v>
                </c:pt>
                <c:pt idx="4">
                  <c:v>1.7555555555555555</c:v>
                </c:pt>
                <c:pt idx="5">
                  <c:v>2.418181818181818</c:v>
                </c:pt>
                <c:pt idx="6">
                  <c:v>2.9384615384615396</c:v>
                </c:pt>
                <c:pt idx="7">
                  <c:v>3.3333333333333348</c:v>
                </c:pt>
                <c:pt idx="8">
                  <c:v>3.8571428571428568</c:v>
                </c:pt>
                <c:pt idx="9">
                  <c:v>4.0000000000000009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A!$H$62:$H$62</c:f>
              <c:strCache>
                <c:ptCount val="1"/>
                <c:pt idx="0">
                  <c:v>1 1/2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A!$H$63:$H$72</c:f>
              <c:numCache>
                <c:formatCode>0.00</c:formatCode>
                <c:ptCount val="10"/>
                <c:pt idx="0">
                  <c:v>0</c:v>
                </c:pt>
                <c:pt idx="1">
                  <c:v>0.34999999999999964</c:v>
                </c:pt>
                <c:pt idx="2">
                  <c:v>0.82500000000000018</c:v>
                </c:pt>
                <c:pt idx="3">
                  <c:v>1.2800000000000002</c:v>
                </c:pt>
                <c:pt idx="4">
                  <c:v>1.7599999999999998</c:v>
                </c:pt>
                <c:pt idx="5">
                  <c:v>2.293333333333333</c:v>
                </c:pt>
                <c:pt idx="6">
                  <c:v>2.7125000000000004</c:v>
                </c:pt>
                <c:pt idx="7">
                  <c:v>3.0200000000000005</c:v>
                </c:pt>
                <c:pt idx="8">
                  <c:v>3.2666666666666666</c:v>
                </c:pt>
                <c:pt idx="9">
                  <c:v>3.5600000000000014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A!$I$62:$I$62</c:f>
              <c:strCache>
                <c:ptCount val="1"/>
                <c:pt idx="0">
                  <c:v>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A!$I$63:$I$72</c:f>
              <c:numCache>
                <c:formatCode>0.00</c:formatCode>
                <c:ptCount val="10"/>
                <c:pt idx="0">
                  <c:v>0</c:v>
                </c:pt>
                <c:pt idx="1">
                  <c:v>0.45000000000000018</c:v>
                </c:pt>
                <c:pt idx="2">
                  <c:v>0.92499999999999982</c:v>
                </c:pt>
                <c:pt idx="3">
                  <c:v>1.3399999999999999</c:v>
                </c:pt>
                <c:pt idx="4">
                  <c:v>1.7636363636363637</c:v>
                </c:pt>
                <c:pt idx="5">
                  <c:v>2.2249999999999996</c:v>
                </c:pt>
                <c:pt idx="6">
                  <c:v>2.6095238095238091</c:v>
                </c:pt>
                <c:pt idx="7">
                  <c:v>2.8842105263157896</c:v>
                </c:pt>
                <c:pt idx="8">
                  <c:v>3.26</c:v>
                </c:pt>
                <c:pt idx="9">
                  <c:v>3.4857142857142858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A!$J$62:$J$62</c:f>
              <c:strCache>
                <c:ptCount val="1"/>
                <c:pt idx="0">
                  <c:v>2 1/2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A!$J$63:$J$72</c:f>
              <c:numCache>
                <c:formatCode>0.00</c:formatCode>
                <c:ptCount val="10"/>
                <c:pt idx="0">
                  <c:v>0</c:v>
                </c:pt>
                <c:pt idx="1">
                  <c:v>0.34999999999999964</c:v>
                </c:pt>
                <c:pt idx="2">
                  <c:v>0.82222222222222197</c:v>
                </c:pt>
                <c:pt idx="3">
                  <c:v>1.2166666666666668</c:v>
                </c:pt>
                <c:pt idx="4">
                  <c:v>1.5846153846153843</c:v>
                </c:pt>
                <c:pt idx="5">
                  <c:v>1.9647058823529404</c:v>
                </c:pt>
                <c:pt idx="6">
                  <c:v>2.2695652173913041</c:v>
                </c:pt>
                <c:pt idx="7">
                  <c:v>2.5130434782608697</c:v>
                </c:pt>
                <c:pt idx="8">
                  <c:v>2.8545454545454545</c:v>
                </c:pt>
                <c:pt idx="9">
                  <c:v>3.0666666666666673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A!$K$62:$K$62</c:f>
              <c:strCache>
                <c:ptCount val="1"/>
                <c:pt idx="0">
                  <c:v>3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A!$K$63:$K$72</c:f>
              <c:numCache>
                <c:formatCode>0.00</c:formatCode>
                <c:ptCount val="10"/>
                <c:pt idx="0">
                  <c:v>0</c:v>
                </c:pt>
                <c:pt idx="1">
                  <c:v>0.34999999999999964</c:v>
                </c:pt>
                <c:pt idx="2">
                  <c:v>0.79999999999999982</c:v>
                </c:pt>
                <c:pt idx="3">
                  <c:v>1.1500000000000004</c:v>
                </c:pt>
                <c:pt idx="4">
                  <c:v>1.4666666666666659</c:v>
                </c:pt>
                <c:pt idx="5">
                  <c:v>1.7904761904761903</c:v>
                </c:pt>
                <c:pt idx="6">
                  <c:v>2.0599999999999996</c:v>
                </c:pt>
                <c:pt idx="7">
                  <c:v>2.34</c:v>
                </c:pt>
                <c:pt idx="8">
                  <c:v>2.74</c:v>
                </c:pt>
                <c:pt idx="9">
                  <c:v>3.2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A!$L$62:$L$62</c:f>
              <c:strCache>
                <c:ptCount val="1"/>
                <c:pt idx="0">
                  <c:v>3 1/2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A!$L$63:$L$72</c:f>
              <c:numCache>
                <c:formatCode>0.00</c:formatCode>
                <c:ptCount val="10"/>
                <c:pt idx="0">
                  <c:v>0</c:v>
                </c:pt>
                <c:pt idx="1">
                  <c:v>0.34999999999999964</c:v>
                </c:pt>
                <c:pt idx="2">
                  <c:v>0.74000000000000021</c:v>
                </c:pt>
                <c:pt idx="3">
                  <c:v>1.0499999999999998</c:v>
                </c:pt>
                <c:pt idx="4">
                  <c:v>1.3157894736842097</c:v>
                </c:pt>
                <c:pt idx="5">
                  <c:v>1.5913043478260862</c:v>
                </c:pt>
                <c:pt idx="6">
                  <c:v>1.8307692307692296</c:v>
                </c:pt>
                <c:pt idx="7">
                  <c:v>2.0571428571428569</c:v>
                </c:pt>
                <c:pt idx="8">
                  <c:v>2.3875000000000002</c:v>
                </c:pt>
                <c:pt idx="9">
                  <c:v>2.5999999999999996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A!$M$62:$M$62</c:f>
              <c:strCache>
                <c:ptCount val="1"/>
                <c:pt idx="0">
                  <c:v>4</c:v>
                </c:pt>
              </c:strCache>
            </c:strRef>
          </c:tx>
          <c:spPr>
            <a:ln w="12700">
              <a:solidFill>
                <a:srgbClr val="69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A!$M$63:$M$72</c:f>
              <c:numCache>
                <c:formatCode>0.00</c:formatCode>
                <c:ptCount val="10"/>
                <c:pt idx="0">
                  <c:v>0</c:v>
                </c:pt>
                <c:pt idx="1">
                  <c:v>0.34999999999999964</c:v>
                </c:pt>
                <c:pt idx="2">
                  <c:v>0.70000000000000018</c:v>
                </c:pt>
                <c:pt idx="3">
                  <c:v>0.96470588235294041</c:v>
                </c:pt>
                <c:pt idx="4">
                  <c:v>1.2076923076923078</c:v>
                </c:pt>
                <c:pt idx="5">
                  <c:v>1.4357142857142851</c:v>
                </c:pt>
                <c:pt idx="6">
                  <c:v>1.6642857142857146</c:v>
                </c:pt>
                <c:pt idx="7">
                  <c:v>1.8750000000000009</c:v>
                </c:pt>
                <c:pt idx="8">
                  <c:v>2.2000000000000002</c:v>
                </c:pt>
                <c:pt idx="9">
                  <c:v>2.6000000000000005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A!$N$62:$N$62</c:f>
              <c:strCache>
                <c:ptCount val="1"/>
                <c:pt idx="0">
                  <c:v>4 1/2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A!$N$63:$N$72</c:f>
              <c:numCache>
                <c:formatCode>0.00</c:formatCode>
                <c:ptCount val="10"/>
                <c:pt idx="0">
                  <c:v>0</c:v>
                </c:pt>
                <c:pt idx="1">
                  <c:v>0.39999999999999947</c:v>
                </c:pt>
                <c:pt idx="2">
                  <c:v>0.68571428571428505</c:v>
                </c:pt>
                <c:pt idx="3">
                  <c:v>0.92631578947368354</c:v>
                </c:pt>
                <c:pt idx="4">
                  <c:v>1.1279999999999992</c:v>
                </c:pt>
                <c:pt idx="5">
                  <c:v>1.3399999999999999</c:v>
                </c:pt>
                <c:pt idx="6">
                  <c:v>1.5483870967741931</c:v>
                </c:pt>
                <c:pt idx="7">
                  <c:v>1.7428571428571438</c:v>
                </c:pt>
                <c:pt idx="8">
                  <c:v>2.036363636363637</c:v>
                </c:pt>
                <c:pt idx="9">
                  <c:v>2.2400000000000002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A!$O$62:$O$62</c:f>
              <c:strCache>
                <c:ptCount val="1"/>
                <c:pt idx="0">
                  <c:v>5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cat>
            <c:strRef>
              <c:f>A!$B$63:$B$72</c:f>
              <c:strCache>
                <c:ptCount val="10"/>
                <c:pt idx="0">
                  <c:v>White</c:v>
                </c:pt>
                <c:pt idx="1">
                  <c:v>Z VIII</c:v>
                </c:pt>
                <c:pt idx="2">
                  <c:v>Highlite</c:v>
                </c:pt>
                <c:pt idx="3">
                  <c:v>Skin</c:v>
                </c:pt>
                <c:pt idx="4">
                  <c:v>18%</c:v>
                </c:pt>
                <c:pt idx="5">
                  <c:v>Z IV</c:v>
                </c:pt>
                <c:pt idx="6">
                  <c:v>Shadow</c:v>
                </c:pt>
                <c:pt idx="7">
                  <c:v>Z II</c:v>
                </c:pt>
                <c:pt idx="8">
                  <c:v>ZI</c:v>
                </c:pt>
                <c:pt idx="9">
                  <c:v>Black</c:v>
                </c:pt>
              </c:strCache>
            </c:strRef>
          </c:cat>
          <c:val>
            <c:numRef>
              <c:f>A!$O$63:$O$72</c:f>
              <c:numCache>
                <c:formatCode>0.00</c:formatCode>
                <c:ptCount val="10"/>
                <c:pt idx="0">
                  <c:v>0</c:v>
                </c:pt>
                <c:pt idx="1">
                  <c:v>0.25714285714285712</c:v>
                </c:pt>
                <c:pt idx="2">
                  <c:v>0.58181818181818112</c:v>
                </c:pt>
                <c:pt idx="3">
                  <c:v>0.80800000000000072</c:v>
                </c:pt>
                <c:pt idx="4">
                  <c:v>0.99199999999999999</c:v>
                </c:pt>
                <c:pt idx="5">
                  <c:v>1.2000000000000011</c:v>
                </c:pt>
                <c:pt idx="6">
                  <c:v>1.4000000000000004</c:v>
                </c:pt>
                <c:pt idx="7">
                  <c:v>1.6000000000000014</c:v>
                </c:pt>
                <c:pt idx="8">
                  <c:v>1.9333333333333353</c:v>
                </c:pt>
                <c:pt idx="9">
                  <c:v>2.1333333333333346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09408"/>
        <c:axId val="162615680"/>
      </c:lineChart>
      <c:catAx>
        <c:axId val="162609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15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61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Relative stops of Exposure</a:t>
                </a:r>
              </a:p>
            </c:rich>
          </c:tx>
          <c:layout>
            <c:manualLayout>
              <c:xMode val="edge"/>
              <c:yMode val="edge"/>
              <c:x val="1.6873897192901968E-2"/>
              <c:y val="0.4265200273869572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09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474284782573834"/>
          <c:y val="0.36906137084778173"/>
          <c:w val="7.637658729418785E-2"/>
          <c:h val="0.332597223428689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Ilford MG V RC - HD Curves
Highlite-Shadow / Central Grades</a:t>
            </a:r>
          </a:p>
        </c:rich>
      </c:tx>
      <c:layout>
        <c:manualLayout>
          <c:xMode val="edge"/>
          <c:yMode val="edge"/>
          <c:x val="0.39380923836392984"/>
          <c:y val="2.79329875625917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05013365286454E-2"/>
          <c:y val="0.13407834030044055"/>
          <c:w val="0.80309569570286121"/>
          <c:h val="0.76759849822002224"/>
        </c:manualLayout>
      </c:layout>
      <c:scatterChart>
        <c:scatterStyle val="lineMarker"/>
        <c:varyColors val="0"/>
        <c:ser>
          <c:idx val="0"/>
          <c:order val="0"/>
          <c:tx>
            <c:strRef>
              <c:f>A!$I$5:$I$5</c:f>
              <c:strCache>
                <c:ptCount val="1"/>
                <c:pt idx="0">
                  <c:v>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A!$I$6:$I$41</c:f>
              <c:numCache>
                <c:formatCode>0.00</c:formatCode>
                <c:ptCount val="36"/>
                <c:pt idx="0">
                  <c:v>7.0000000000000007E-2</c:v>
                </c:pt>
                <c:pt idx="1">
                  <c:v>0.08</c:v>
                </c:pt>
                <c:pt idx="2">
                  <c:v>0.11</c:v>
                </c:pt>
                <c:pt idx="3">
                  <c:v>0.15</c:v>
                </c:pt>
                <c:pt idx="4">
                  <c:v>0.22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0.61</c:v>
                </c:pt>
                <c:pt idx="9">
                  <c:v>0.72</c:v>
                </c:pt>
                <c:pt idx="10">
                  <c:v>0.84</c:v>
                </c:pt>
                <c:pt idx="11">
                  <c:v>0.98</c:v>
                </c:pt>
                <c:pt idx="12">
                  <c:v>1.1399999999999999</c:v>
                </c:pt>
                <c:pt idx="13">
                  <c:v>1.31</c:v>
                </c:pt>
                <c:pt idx="14">
                  <c:v>1.52</c:v>
                </c:pt>
                <c:pt idx="15">
                  <c:v>1.71</c:v>
                </c:pt>
                <c:pt idx="16">
                  <c:v>1.87</c:v>
                </c:pt>
                <c:pt idx="17">
                  <c:v>1.97</c:v>
                </c:pt>
                <c:pt idx="18">
                  <c:v>2.04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A!$J$5:$J$5</c:f>
              <c:strCache>
                <c:ptCount val="1"/>
                <c:pt idx="0">
                  <c:v>2 1/2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A!$J$6:$J$41</c:f>
              <c:numCache>
                <c:formatCode>General</c:formatCode>
                <c:ptCount val="36"/>
                <c:pt idx="0">
                  <c:v>0.06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0.13</c:v>
                </c:pt>
                <c:pt idx="4">
                  <c:v>0.19</c:v>
                </c:pt>
                <c:pt idx="5">
                  <c:v>0.26</c:v>
                </c:pt>
                <c:pt idx="6">
                  <c:v>0.35</c:v>
                </c:pt>
                <c:pt idx="7">
                  <c:v>0.46</c:v>
                </c:pt>
                <c:pt idx="8">
                  <c:v>0.57999999999999996</c:v>
                </c:pt>
                <c:pt idx="9">
                  <c:v>0.71</c:v>
                </c:pt>
                <c:pt idx="10">
                  <c:v>0.86</c:v>
                </c:pt>
                <c:pt idx="11">
                  <c:v>1.03</c:v>
                </c:pt>
                <c:pt idx="12">
                  <c:v>1.24</c:v>
                </c:pt>
                <c:pt idx="13">
                  <c:v>1.47</c:v>
                </c:pt>
                <c:pt idx="14">
                  <c:v>1.7</c:v>
                </c:pt>
                <c:pt idx="15">
                  <c:v>1.87</c:v>
                </c:pt>
                <c:pt idx="16">
                  <c:v>1.98</c:v>
                </c:pt>
                <c:pt idx="17">
                  <c:v>2.04</c:v>
                </c:pt>
                <c:pt idx="18">
                  <c:v>2.08</c:v>
                </c:pt>
                <c:pt idx="19">
                  <c:v>2.0699999999999998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A!$K$5:$K$5</c:f>
              <c:strCache>
                <c:ptCount val="1"/>
                <c:pt idx="0">
                  <c:v>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A!$K$6:$K$41</c:f>
              <c:numCache>
                <c:formatCode>0.00</c:formatCode>
                <c:ptCount val="36"/>
                <c:pt idx="0">
                  <c:v>0.06</c:v>
                </c:pt>
                <c:pt idx="1">
                  <c:v>7.0000000000000007E-2</c:v>
                </c:pt>
                <c:pt idx="2">
                  <c:v>0.09</c:v>
                </c:pt>
                <c:pt idx="3">
                  <c:v>0.13</c:v>
                </c:pt>
                <c:pt idx="4">
                  <c:v>0.19</c:v>
                </c:pt>
                <c:pt idx="5">
                  <c:v>0.27</c:v>
                </c:pt>
                <c:pt idx="6">
                  <c:v>0.38</c:v>
                </c:pt>
                <c:pt idx="7">
                  <c:v>0.5</c:v>
                </c:pt>
                <c:pt idx="8">
                  <c:v>0.65</c:v>
                </c:pt>
                <c:pt idx="9">
                  <c:v>0.8</c:v>
                </c:pt>
                <c:pt idx="10">
                  <c:v>1.01</c:v>
                </c:pt>
                <c:pt idx="11">
                  <c:v>1.26</c:v>
                </c:pt>
                <c:pt idx="12">
                  <c:v>1.46</c:v>
                </c:pt>
                <c:pt idx="13">
                  <c:v>1.66</c:v>
                </c:pt>
                <c:pt idx="14">
                  <c:v>1.83</c:v>
                </c:pt>
                <c:pt idx="15">
                  <c:v>1.93</c:v>
                </c:pt>
                <c:pt idx="16">
                  <c:v>1.98</c:v>
                </c:pt>
                <c:pt idx="17">
                  <c:v>2</c:v>
                </c:pt>
                <c:pt idx="18">
                  <c:v>2.04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A!$L$5:$L$5</c:f>
              <c:strCache>
                <c:ptCount val="1"/>
                <c:pt idx="0">
                  <c:v>3 1/2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A!$L$6:$L$41</c:f>
              <c:numCache>
                <c:formatCode>0.00</c:formatCode>
                <c:ptCount val="36"/>
                <c:pt idx="0">
                  <c:v>0.06</c:v>
                </c:pt>
                <c:pt idx="1">
                  <c:v>0.06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0.13</c:v>
                </c:pt>
                <c:pt idx="5">
                  <c:v>0.2</c:v>
                </c:pt>
                <c:pt idx="6">
                  <c:v>0.3</c:v>
                </c:pt>
                <c:pt idx="7">
                  <c:v>0.43</c:v>
                </c:pt>
                <c:pt idx="8">
                  <c:v>0.59</c:v>
                </c:pt>
                <c:pt idx="9">
                  <c:v>0.78</c:v>
                </c:pt>
                <c:pt idx="10">
                  <c:v>1.01</c:v>
                </c:pt>
                <c:pt idx="11">
                  <c:v>1.28</c:v>
                </c:pt>
                <c:pt idx="12">
                  <c:v>1.54</c:v>
                </c:pt>
                <c:pt idx="13">
                  <c:v>1.75</c:v>
                </c:pt>
                <c:pt idx="14">
                  <c:v>1.91</c:v>
                </c:pt>
                <c:pt idx="15">
                  <c:v>2</c:v>
                </c:pt>
                <c:pt idx="16">
                  <c:v>2.04</c:v>
                </c:pt>
                <c:pt idx="17">
                  <c:v>2.06</c:v>
                </c:pt>
                <c:pt idx="18">
                  <c:v>2.0699999999999998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A!$M$5:$M$5</c:f>
              <c:strCache>
                <c:ptCount val="1"/>
                <c:pt idx="0">
                  <c:v>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A!$M$6:$M$41</c:f>
              <c:numCache>
                <c:formatCode>General</c:formatCode>
                <c:ptCount val="36"/>
                <c:pt idx="5">
                  <c:v>0.06</c:v>
                </c:pt>
                <c:pt idx="6" formatCode="0.00">
                  <c:v>7.0000000000000007E-2</c:v>
                </c:pt>
                <c:pt idx="7" formatCode="0.00">
                  <c:v>0.09</c:v>
                </c:pt>
                <c:pt idx="8" formatCode="0.00">
                  <c:v>0.13</c:v>
                </c:pt>
                <c:pt idx="9" formatCode="0.00">
                  <c:v>0.21</c:v>
                </c:pt>
                <c:pt idx="10" formatCode="0.00">
                  <c:v>0.33</c:v>
                </c:pt>
                <c:pt idx="11" formatCode="0.00">
                  <c:v>0.5</c:v>
                </c:pt>
                <c:pt idx="12" formatCode="0.00">
                  <c:v>0.69</c:v>
                </c:pt>
                <c:pt idx="13" formatCode="0.00">
                  <c:v>0.95</c:v>
                </c:pt>
                <c:pt idx="14" formatCode="0.00">
                  <c:v>1.23</c:v>
                </c:pt>
                <c:pt idx="15" formatCode="0.00">
                  <c:v>1.51</c:v>
                </c:pt>
                <c:pt idx="16" formatCode="0.00">
                  <c:v>1.75</c:v>
                </c:pt>
                <c:pt idx="17" formatCode="0.00">
                  <c:v>1.9</c:v>
                </c:pt>
                <c:pt idx="18" formatCode="0.00">
                  <c:v>1.99</c:v>
                </c:pt>
                <c:pt idx="19" formatCode="0.00">
                  <c:v>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A!$N$5:$N$5</c:f>
              <c:strCache>
                <c:ptCount val="1"/>
                <c:pt idx="0">
                  <c:v>4 1/2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A!$C$6:$C$41</c:f>
              <c:numCache>
                <c:formatCode>0.00</c:formatCode>
                <c:ptCount val="36"/>
                <c:pt idx="0">
                  <c:v>5</c:v>
                </c:pt>
                <c:pt idx="1">
                  <c:v>5.2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6</c:v>
                </c:pt>
                <c:pt idx="6">
                  <c:v>6.2</c:v>
                </c:pt>
                <c:pt idx="7">
                  <c:v>6.4</c:v>
                </c:pt>
                <c:pt idx="8">
                  <c:v>6.6</c:v>
                </c:pt>
                <c:pt idx="9">
                  <c:v>6.8</c:v>
                </c:pt>
                <c:pt idx="10">
                  <c:v>7</c:v>
                </c:pt>
                <c:pt idx="11">
                  <c:v>7.1999999999999993</c:v>
                </c:pt>
                <c:pt idx="12">
                  <c:v>7.4</c:v>
                </c:pt>
                <c:pt idx="13">
                  <c:v>7.6</c:v>
                </c:pt>
                <c:pt idx="14">
                  <c:v>7.8000000000000007</c:v>
                </c:pt>
                <c:pt idx="15">
                  <c:v>8</c:v>
                </c:pt>
                <c:pt idx="16">
                  <c:v>8.2000000000000011</c:v>
                </c:pt>
                <c:pt idx="17">
                  <c:v>8.4</c:v>
                </c:pt>
                <c:pt idx="18">
                  <c:v>8.6000000000000014</c:v>
                </c:pt>
                <c:pt idx="19">
                  <c:v>8.8000000000000007</c:v>
                </c:pt>
                <c:pt idx="20">
                  <c:v>9</c:v>
                </c:pt>
                <c:pt idx="21">
                  <c:v>9.2000000000000011</c:v>
                </c:pt>
                <c:pt idx="22">
                  <c:v>9.4000000000000021</c:v>
                </c:pt>
                <c:pt idx="23">
                  <c:v>9.6000000000000014</c:v>
                </c:pt>
                <c:pt idx="24">
                  <c:v>9.8000000000000007</c:v>
                </c:pt>
                <c:pt idx="25">
                  <c:v>10.000000000000002</c:v>
                </c:pt>
                <c:pt idx="26">
                  <c:v>10.200000000000003</c:v>
                </c:pt>
                <c:pt idx="27">
                  <c:v>10.400000000000002</c:v>
                </c:pt>
                <c:pt idx="28">
                  <c:v>10.600000000000001</c:v>
                </c:pt>
                <c:pt idx="29">
                  <c:v>10.800000000000002</c:v>
                </c:pt>
                <c:pt idx="30">
                  <c:v>11.000000000000004</c:v>
                </c:pt>
                <c:pt idx="31">
                  <c:v>11.200000000000003</c:v>
                </c:pt>
                <c:pt idx="32">
                  <c:v>11.400000000000002</c:v>
                </c:pt>
                <c:pt idx="33">
                  <c:v>11.600000000000003</c:v>
                </c:pt>
                <c:pt idx="34">
                  <c:v>11.800000000000004</c:v>
                </c:pt>
                <c:pt idx="35">
                  <c:v>12.000000000000004</c:v>
                </c:pt>
              </c:numCache>
            </c:numRef>
          </c:xVal>
          <c:yVal>
            <c:numRef>
              <c:f>A!$N$6:$N$41</c:f>
              <c:numCache>
                <c:formatCode>0.00</c:formatCode>
                <c:ptCount val="36"/>
                <c:pt idx="6" formatCode="General">
                  <c:v>0.06</c:v>
                </c:pt>
                <c:pt idx="7" formatCode="General">
                  <c:v>7.0000000000000007E-2</c:v>
                </c:pt>
                <c:pt idx="8" formatCode="General">
                  <c:v>0.08</c:v>
                </c:pt>
                <c:pt idx="9" formatCode="General">
                  <c:v>0.12</c:v>
                </c:pt>
                <c:pt idx="10" formatCode="General">
                  <c:v>0.21</c:v>
                </c:pt>
                <c:pt idx="11" formatCode="General">
                  <c:v>0.35</c:v>
                </c:pt>
                <c:pt idx="12" formatCode="General">
                  <c:v>0.54</c:v>
                </c:pt>
                <c:pt idx="13" formatCode="General">
                  <c:v>0.79</c:v>
                </c:pt>
                <c:pt idx="14" formatCode="General">
                  <c:v>1.0900000000000001</c:v>
                </c:pt>
                <c:pt idx="15" formatCode="General">
                  <c:v>1.4</c:v>
                </c:pt>
                <c:pt idx="16" formatCode="General">
                  <c:v>1.68</c:v>
                </c:pt>
                <c:pt idx="17" formatCode="General">
                  <c:v>1.88</c:v>
                </c:pt>
                <c:pt idx="18" formatCode="General">
                  <c:v>1.99</c:v>
                </c:pt>
                <c:pt idx="19" formatCode="General">
                  <c:v>2.04</c:v>
                </c:pt>
                <c:pt idx="20" formatCode="General">
                  <c:v>2.06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677120"/>
        <c:axId val="162679424"/>
      </c:scatterChart>
      <c:valAx>
        <c:axId val="162677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Paper Speed</a:t>
                </a:r>
              </a:p>
            </c:rich>
          </c:tx>
          <c:layout>
            <c:manualLayout>
              <c:xMode val="edge"/>
              <c:yMode val="edge"/>
              <c:x val="0.44110074078754585"/>
              <c:y val="0.946369618620609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9424"/>
        <c:crosses val="autoZero"/>
        <c:crossBetween val="midCat"/>
      </c:valAx>
      <c:valAx>
        <c:axId val="16267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Reflection Density</a:t>
                </a:r>
              </a:p>
            </c:rich>
          </c:tx>
          <c:layout>
            <c:manualLayout>
              <c:xMode val="edge"/>
              <c:yMode val="edge"/>
              <c:x val="1.6337064473612811E-2"/>
              <c:y val="0.4402238839864465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71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745514701815101"/>
          <c:y val="0.43351996697142448"/>
          <c:w val="7.3946712880563245E-2"/>
          <c:h val="0.168715244878054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Ilford MGV RC - Zone Speeds
Highlite-Shadow / Central Grades</a:t>
            </a:r>
          </a:p>
        </c:rich>
      </c:tx>
      <c:layout>
        <c:manualLayout>
          <c:xMode val="edge"/>
          <c:yMode val="edge"/>
          <c:x val="0.38987583514126117"/>
          <c:y val="2.7901819926177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45685669025834E-2"/>
          <c:y val="0.13392873564565125"/>
          <c:w val="0.81705186407735841"/>
          <c:h val="0.80245634107686037"/>
        </c:manualLayout>
      </c:layout>
      <c:lineChart>
        <c:grouping val="standard"/>
        <c:varyColors val="0"/>
        <c:ser>
          <c:idx val="0"/>
          <c:order val="0"/>
          <c:tx>
            <c:strRef>
              <c:f>A!$I$62:$I$62</c:f>
              <c:strCache>
                <c:ptCount val="1"/>
                <c:pt idx="0">
                  <c:v>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A!$B$65:$B$69</c:f>
              <c:strCache>
                <c:ptCount val="5"/>
                <c:pt idx="0">
                  <c:v>Highlite</c:v>
                </c:pt>
                <c:pt idx="1">
                  <c:v>Skin</c:v>
                </c:pt>
                <c:pt idx="2">
                  <c:v>18%</c:v>
                </c:pt>
                <c:pt idx="3">
                  <c:v>Z IV</c:v>
                </c:pt>
                <c:pt idx="4">
                  <c:v>Shadow</c:v>
                </c:pt>
              </c:strCache>
            </c:strRef>
          </c:cat>
          <c:val>
            <c:numRef>
              <c:f>A!$I$65:$I$69</c:f>
              <c:numCache>
                <c:formatCode>0.00</c:formatCode>
                <c:ptCount val="5"/>
                <c:pt idx="0">
                  <c:v>0.92499999999999982</c:v>
                </c:pt>
                <c:pt idx="1">
                  <c:v>1.3399999999999999</c:v>
                </c:pt>
                <c:pt idx="2">
                  <c:v>1.7636363636363637</c:v>
                </c:pt>
                <c:pt idx="3">
                  <c:v>2.2249999999999996</c:v>
                </c:pt>
                <c:pt idx="4">
                  <c:v>2.6095238095238091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A!$J$62:$J$62</c:f>
              <c:strCache>
                <c:ptCount val="1"/>
                <c:pt idx="0">
                  <c:v>2 1/2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A!$B$65:$B$69</c:f>
              <c:strCache>
                <c:ptCount val="5"/>
                <c:pt idx="0">
                  <c:v>Highlite</c:v>
                </c:pt>
                <c:pt idx="1">
                  <c:v>Skin</c:v>
                </c:pt>
                <c:pt idx="2">
                  <c:v>18%</c:v>
                </c:pt>
                <c:pt idx="3">
                  <c:v>Z IV</c:v>
                </c:pt>
                <c:pt idx="4">
                  <c:v>Shadow</c:v>
                </c:pt>
              </c:strCache>
            </c:strRef>
          </c:cat>
          <c:val>
            <c:numRef>
              <c:f>A!$J$65:$J$69</c:f>
              <c:numCache>
                <c:formatCode>0.00</c:formatCode>
                <c:ptCount val="5"/>
                <c:pt idx="0">
                  <c:v>0.82222222222222197</c:v>
                </c:pt>
                <c:pt idx="1">
                  <c:v>1.2166666666666668</c:v>
                </c:pt>
                <c:pt idx="2">
                  <c:v>1.5846153846153843</c:v>
                </c:pt>
                <c:pt idx="3">
                  <c:v>1.9647058823529404</c:v>
                </c:pt>
                <c:pt idx="4">
                  <c:v>2.2695652173913041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A!$K$62:$K$62</c:f>
              <c:strCache>
                <c:ptCount val="1"/>
                <c:pt idx="0">
                  <c:v>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A!$B$65:$B$69</c:f>
              <c:strCache>
                <c:ptCount val="5"/>
                <c:pt idx="0">
                  <c:v>Highlite</c:v>
                </c:pt>
                <c:pt idx="1">
                  <c:v>Skin</c:v>
                </c:pt>
                <c:pt idx="2">
                  <c:v>18%</c:v>
                </c:pt>
                <c:pt idx="3">
                  <c:v>Z IV</c:v>
                </c:pt>
                <c:pt idx="4">
                  <c:v>Shadow</c:v>
                </c:pt>
              </c:strCache>
            </c:strRef>
          </c:cat>
          <c:val>
            <c:numRef>
              <c:f>A!$K$65:$K$69</c:f>
              <c:numCache>
                <c:formatCode>0.00</c:formatCode>
                <c:ptCount val="5"/>
                <c:pt idx="0">
                  <c:v>0.79999999999999982</c:v>
                </c:pt>
                <c:pt idx="1">
                  <c:v>1.1500000000000004</c:v>
                </c:pt>
                <c:pt idx="2">
                  <c:v>1.4666666666666659</c:v>
                </c:pt>
                <c:pt idx="3">
                  <c:v>1.7904761904761903</c:v>
                </c:pt>
                <c:pt idx="4">
                  <c:v>2.0599999999999996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A!$L$62:$L$62</c:f>
              <c:strCache>
                <c:ptCount val="1"/>
                <c:pt idx="0">
                  <c:v>3 1/2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A!$B$65:$B$69</c:f>
              <c:strCache>
                <c:ptCount val="5"/>
                <c:pt idx="0">
                  <c:v>Highlite</c:v>
                </c:pt>
                <c:pt idx="1">
                  <c:v>Skin</c:v>
                </c:pt>
                <c:pt idx="2">
                  <c:v>18%</c:v>
                </c:pt>
                <c:pt idx="3">
                  <c:v>Z IV</c:v>
                </c:pt>
                <c:pt idx="4">
                  <c:v>Shadow</c:v>
                </c:pt>
              </c:strCache>
            </c:strRef>
          </c:cat>
          <c:val>
            <c:numRef>
              <c:f>A!$L$65:$L$69</c:f>
              <c:numCache>
                <c:formatCode>0.00</c:formatCode>
                <c:ptCount val="5"/>
                <c:pt idx="0">
                  <c:v>0.74000000000000021</c:v>
                </c:pt>
                <c:pt idx="1">
                  <c:v>1.0499999999999998</c:v>
                </c:pt>
                <c:pt idx="2">
                  <c:v>1.3157894736842097</c:v>
                </c:pt>
                <c:pt idx="3">
                  <c:v>1.5913043478260862</c:v>
                </c:pt>
                <c:pt idx="4">
                  <c:v>1.8307692307692296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A!$M$62:$M$62</c:f>
              <c:strCache>
                <c:ptCount val="1"/>
                <c:pt idx="0">
                  <c:v>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A!$B$65:$B$69</c:f>
              <c:strCache>
                <c:ptCount val="5"/>
                <c:pt idx="0">
                  <c:v>Highlite</c:v>
                </c:pt>
                <c:pt idx="1">
                  <c:v>Skin</c:v>
                </c:pt>
                <c:pt idx="2">
                  <c:v>18%</c:v>
                </c:pt>
                <c:pt idx="3">
                  <c:v>Z IV</c:v>
                </c:pt>
                <c:pt idx="4">
                  <c:v>Shadow</c:v>
                </c:pt>
              </c:strCache>
            </c:strRef>
          </c:cat>
          <c:val>
            <c:numRef>
              <c:f>A!$M$65:$M$69</c:f>
              <c:numCache>
                <c:formatCode>0.00</c:formatCode>
                <c:ptCount val="5"/>
                <c:pt idx="0">
                  <c:v>0.70000000000000018</c:v>
                </c:pt>
                <c:pt idx="1">
                  <c:v>0.96470588235294041</c:v>
                </c:pt>
                <c:pt idx="2">
                  <c:v>1.2076923076923078</c:v>
                </c:pt>
                <c:pt idx="3">
                  <c:v>1.4357142857142851</c:v>
                </c:pt>
                <c:pt idx="4">
                  <c:v>1.6642857142857146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A!$N$62:$N$62</c:f>
              <c:strCache>
                <c:ptCount val="1"/>
                <c:pt idx="0">
                  <c:v>4 1/2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A!$B$65:$B$69</c:f>
              <c:strCache>
                <c:ptCount val="5"/>
                <c:pt idx="0">
                  <c:v>Highlite</c:v>
                </c:pt>
                <c:pt idx="1">
                  <c:v>Skin</c:v>
                </c:pt>
                <c:pt idx="2">
                  <c:v>18%</c:v>
                </c:pt>
                <c:pt idx="3">
                  <c:v>Z IV</c:v>
                </c:pt>
                <c:pt idx="4">
                  <c:v>Shadow</c:v>
                </c:pt>
              </c:strCache>
            </c:strRef>
          </c:cat>
          <c:val>
            <c:numRef>
              <c:f>A!$N$65:$N$69</c:f>
              <c:numCache>
                <c:formatCode>0.00</c:formatCode>
                <c:ptCount val="5"/>
                <c:pt idx="0">
                  <c:v>0.68571428571428505</c:v>
                </c:pt>
                <c:pt idx="1">
                  <c:v>0.92631578947368354</c:v>
                </c:pt>
                <c:pt idx="2">
                  <c:v>1.1279999999999992</c:v>
                </c:pt>
                <c:pt idx="3">
                  <c:v>1.3399999999999999</c:v>
                </c:pt>
                <c:pt idx="4">
                  <c:v>1.5483870967741931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737152"/>
        <c:axId val="162751616"/>
      </c:lineChart>
      <c:catAx>
        <c:axId val="162737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5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75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Relative stops of Exposure</a:t>
                </a:r>
              </a:p>
            </c:rich>
          </c:tx>
          <c:layout>
            <c:manualLayout>
              <c:xMode val="edge"/>
              <c:yMode val="edge"/>
              <c:x val="1.6873897192901968E-2"/>
              <c:y val="0.425223735674942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37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474284782573834"/>
          <c:y val="0.45089341000702582"/>
          <c:w val="7.637658729418785E-2"/>
          <c:h val="0.168526992354111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243840</xdr:colOff>
      <xdr:row>6</xdr:row>
      <xdr:rowOff>60960</xdr:rowOff>
    </xdr:from>
    <xdr:to>
      <xdr:col>29</xdr:col>
      <xdr:colOff>571500</xdr:colOff>
      <xdr:row>46</xdr:row>
      <xdr:rowOff>175260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61</xdr:row>
      <xdr:rowOff>0</xdr:rowOff>
    </xdr:from>
    <xdr:to>
      <xdr:col>30</xdr:col>
      <xdr:colOff>45720</xdr:colOff>
      <xdr:row>102</xdr:row>
      <xdr:rowOff>22860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190500</xdr:colOff>
      <xdr:row>6</xdr:row>
      <xdr:rowOff>60960</xdr:rowOff>
    </xdr:from>
    <xdr:to>
      <xdr:col>44</xdr:col>
      <xdr:colOff>518160</xdr:colOff>
      <xdr:row>46</xdr:row>
      <xdr:rowOff>175260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243840</xdr:colOff>
      <xdr:row>61</xdr:row>
      <xdr:rowOff>7620</xdr:rowOff>
    </xdr:from>
    <xdr:to>
      <xdr:col>44</xdr:col>
      <xdr:colOff>289560</xdr:colOff>
      <xdr:row>101</xdr:row>
      <xdr:rowOff>129540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9"/>
  <sheetViews>
    <sheetView tabSelected="1" workbookViewId="0">
      <selection activeCell="L110" sqref="L110"/>
    </sheetView>
  </sheetViews>
  <sheetFormatPr defaultRowHeight="13.2" x14ac:dyDescent="0.25"/>
  <cols>
    <col min="3" max="6" width="8.44140625" style="2" customWidth="1"/>
    <col min="7" max="8" width="8.44140625" customWidth="1"/>
    <col min="11" max="13" width="8.44140625" style="2" customWidth="1"/>
    <col min="14" max="14" width="9.5546875" style="2" customWidth="1"/>
    <col min="15" max="15" width="8.44140625" style="2" customWidth="1"/>
  </cols>
  <sheetData>
    <row r="1" spans="1:44" ht="13.2" customHeight="1" x14ac:dyDescent="0.25">
      <c r="A1" s="59" t="s">
        <v>0</v>
      </c>
      <c r="B1" s="59"/>
      <c r="C1" s="59"/>
      <c r="D1" s="59"/>
      <c r="E1" s="59"/>
      <c r="F1" s="60" t="s">
        <v>1</v>
      </c>
      <c r="G1" s="60"/>
      <c r="H1" s="60"/>
      <c r="I1" s="60"/>
      <c r="J1" s="60"/>
      <c r="K1" s="60"/>
      <c r="L1" s="60"/>
      <c r="M1" s="60"/>
    </row>
    <row r="2" spans="1:44" ht="13.2" customHeight="1" x14ac:dyDescent="0.25">
      <c r="A2" s="61" t="s">
        <v>59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44" x14ac:dyDescent="0.25">
      <c r="B3" s="20" t="s">
        <v>2</v>
      </c>
      <c r="C3" s="22" t="s">
        <v>3</v>
      </c>
    </row>
    <row r="4" spans="1:44" x14ac:dyDescent="0.25">
      <c r="B4" s="2">
        <v>0.2</v>
      </c>
      <c r="C4" s="2">
        <v>5</v>
      </c>
    </row>
    <row r="5" spans="1:44" x14ac:dyDescent="0.25">
      <c r="A5" s="13" t="s">
        <v>4</v>
      </c>
      <c r="B5" s="13" t="s">
        <v>5</v>
      </c>
      <c r="C5" s="44" t="s">
        <v>6</v>
      </c>
      <c r="D5" s="41" t="s">
        <v>7</v>
      </c>
      <c r="E5" s="30">
        <v>0</v>
      </c>
      <c r="F5" s="30" t="s">
        <v>8</v>
      </c>
      <c r="G5" s="30">
        <v>1</v>
      </c>
      <c r="H5" s="30" t="s">
        <v>9</v>
      </c>
      <c r="I5" s="30">
        <v>2</v>
      </c>
      <c r="J5" s="30" t="s">
        <v>10</v>
      </c>
      <c r="K5" s="30">
        <v>3</v>
      </c>
      <c r="L5" s="30" t="s">
        <v>11</v>
      </c>
      <c r="M5" s="30">
        <v>4</v>
      </c>
      <c r="N5" s="30" t="s">
        <v>12</v>
      </c>
      <c r="O5" s="42">
        <v>5</v>
      </c>
    </row>
    <row r="6" spans="1:44" ht="13.2" customHeight="1" x14ac:dyDescent="0.25">
      <c r="A6" s="11">
        <v>1</v>
      </c>
      <c r="B6" s="7">
        <v>0</v>
      </c>
      <c r="C6" s="7">
        <f t="shared" ref="C6:C42" si="0">B6+$C$4</f>
        <v>5</v>
      </c>
      <c r="D6" s="2">
        <v>7.0000000000000007E-2</v>
      </c>
      <c r="E6" s="2">
        <v>7.0000000000000007E-2</v>
      </c>
      <c r="F6" s="2">
        <v>7.0000000000000007E-2</v>
      </c>
      <c r="G6" s="2"/>
      <c r="H6" s="2">
        <v>0.06</v>
      </c>
      <c r="I6" s="2">
        <v>7.0000000000000007E-2</v>
      </c>
      <c r="J6" s="25">
        <v>0.06</v>
      </c>
      <c r="K6" s="2">
        <v>0.06</v>
      </c>
      <c r="L6" s="2">
        <v>0.06</v>
      </c>
      <c r="M6" s="15"/>
      <c r="N6" s="7"/>
      <c r="O6" s="7"/>
      <c r="AG6" s="2"/>
      <c r="AH6" s="2"/>
      <c r="AI6" s="2"/>
      <c r="AJ6" s="2"/>
      <c r="AK6" s="2"/>
      <c r="AL6" s="2"/>
      <c r="AN6" s="2"/>
      <c r="AO6" s="2"/>
      <c r="AQ6" s="2"/>
      <c r="AR6" s="2"/>
    </row>
    <row r="7" spans="1:44" x14ac:dyDescent="0.25">
      <c r="A7" s="12">
        <v>2</v>
      </c>
      <c r="B7" s="8">
        <f t="shared" ref="B7:B42" si="1">B6+$B$4</f>
        <v>0.2</v>
      </c>
      <c r="C7" s="8">
        <f t="shared" si="0"/>
        <v>5.2</v>
      </c>
      <c r="D7" s="8">
        <v>0.09</v>
      </c>
      <c r="E7" s="8">
        <v>0.08</v>
      </c>
      <c r="F7" s="8">
        <v>0.09</v>
      </c>
      <c r="G7" s="8">
        <v>7.0000000000000007E-2</v>
      </c>
      <c r="H7" s="8">
        <v>7.0000000000000007E-2</v>
      </c>
      <c r="I7" s="8">
        <v>0.08</v>
      </c>
      <c r="J7" s="25">
        <v>7.0000000000000007E-2</v>
      </c>
      <c r="K7" s="8">
        <v>7.0000000000000007E-2</v>
      </c>
      <c r="L7" s="8">
        <v>0.06</v>
      </c>
      <c r="M7" s="16"/>
      <c r="N7" s="7"/>
      <c r="O7" s="8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x14ac:dyDescent="0.25">
      <c r="A8" s="12">
        <v>3</v>
      </c>
      <c r="B8" s="8">
        <f t="shared" si="1"/>
        <v>0.4</v>
      </c>
      <c r="C8" s="8">
        <f t="shared" si="0"/>
        <v>5.4</v>
      </c>
      <c r="D8" s="8">
        <v>0.13</v>
      </c>
      <c r="E8" s="8">
        <v>0.11</v>
      </c>
      <c r="F8" s="8">
        <v>0.12</v>
      </c>
      <c r="G8" s="8">
        <v>0.1</v>
      </c>
      <c r="H8" s="8">
        <v>0.09</v>
      </c>
      <c r="I8" s="8">
        <v>0.11</v>
      </c>
      <c r="J8" s="25">
        <v>0.09</v>
      </c>
      <c r="K8" s="8">
        <v>0.09</v>
      </c>
      <c r="L8" s="8">
        <v>7.0000000000000007E-2</v>
      </c>
      <c r="M8" s="16"/>
      <c r="N8" s="7"/>
      <c r="O8" s="8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x14ac:dyDescent="0.25">
      <c r="A9" s="12">
        <v>4</v>
      </c>
      <c r="B9" s="8">
        <f t="shared" si="1"/>
        <v>0.60000000000000009</v>
      </c>
      <c r="C9" s="8">
        <f t="shared" si="0"/>
        <v>5.6</v>
      </c>
      <c r="D9" s="8">
        <v>0.18</v>
      </c>
      <c r="E9" s="8">
        <v>0.15</v>
      </c>
      <c r="F9" s="8">
        <v>0.17</v>
      </c>
      <c r="G9" s="8">
        <v>0.13</v>
      </c>
      <c r="H9" s="8">
        <v>0.13</v>
      </c>
      <c r="I9" s="8">
        <v>0.15</v>
      </c>
      <c r="J9" s="25">
        <v>0.13</v>
      </c>
      <c r="K9" s="8">
        <v>0.13</v>
      </c>
      <c r="L9" s="8">
        <v>0.09</v>
      </c>
      <c r="M9" s="16"/>
      <c r="N9" s="7"/>
      <c r="O9" s="8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1">
        <v>5</v>
      </c>
      <c r="B10" s="8">
        <f t="shared" si="1"/>
        <v>0.8</v>
      </c>
      <c r="C10" s="8">
        <f t="shared" si="0"/>
        <v>5.8</v>
      </c>
      <c r="D10" s="8">
        <v>0.25</v>
      </c>
      <c r="E10" s="8">
        <v>0.22</v>
      </c>
      <c r="F10" s="8">
        <v>0.24</v>
      </c>
      <c r="G10" s="8">
        <v>0.19</v>
      </c>
      <c r="H10" s="8">
        <v>0.18</v>
      </c>
      <c r="I10" s="8">
        <v>0.22</v>
      </c>
      <c r="J10" s="25">
        <v>0.19</v>
      </c>
      <c r="K10" s="8">
        <v>0.19</v>
      </c>
      <c r="L10" s="8">
        <v>0.13</v>
      </c>
      <c r="M10" s="16"/>
      <c r="N10" s="7"/>
      <c r="O10" s="8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12">
        <v>6</v>
      </c>
      <c r="B11" s="8">
        <f t="shared" si="1"/>
        <v>1</v>
      </c>
      <c r="C11" s="8">
        <f t="shared" si="0"/>
        <v>6</v>
      </c>
      <c r="D11" s="8">
        <v>0.33</v>
      </c>
      <c r="E11" s="8">
        <v>0.28999999999999998</v>
      </c>
      <c r="F11" s="8">
        <v>0.32</v>
      </c>
      <c r="G11" s="8">
        <v>0.27</v>
      </c>
      <c r="H11" s="8">
        <v>0.26</v>
      </c>
      <c r="I11" s="8">
        <v>0.3</v>
      </c>
      <c r="J11" s="25">
        <v>0.26</v>
      </c>
      <c r="K11" s="8">
        <v>0.27</v>
      </c>
      <c r="L11" s="8">
        <v>0.2</v>
      </c>
      <c r="M11" s="16">
        <v>0.06</v>
      </c>
      <c r="N11" s="7"/>
      <c r="O11" s="8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x14ac:dyDescent="0.25">
      <c r="A12" s="12">
        <v>7</v>
      </c>
      <c r="B12" s="8">
        <f t="shared" si="1"/>
        <v>1.2</v>
      </c>
      <c r="C12" s="8">
        <f t="shared" si="0"/>
        <v>6.2</v>
      </c>
      <c r="D12" s="8">
        <v>0.41</v>
      </c>
      <c r="E12" s="8">
        <v>0.38</v>
      </c>
      <c r="F12" s="8">
        <v>0.41</v>
      </c>
      <c r="G12" s="8">
        <v>0.36</v>
      </c>
      <c r="H12" s="8">
        <v>0.34</v>
      </c>
      <c r="I12" s="8">
        <v>0.4</v>
      </c>
      <c r="J12" s="25">
        <v>0.35</v>
      </c>
      <c r="K12" s="8">
        <v>0.38</v>
      </c>
      <c r="L12" s="8">
        <v>0.3</v>
      </c>
      <c r="M12" s="18">
        <v>7.0000000000000007E-2</v>
      </c>
      <c r="N12" s="25">
        <v>0.06</v>
      </c>
      <c r="O12" s="8">
        <v>0.06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x14ac:dyDescent="0.25">
      <c r="A13" s="12">
        <v>8</v>
      </c>
      <c r="B13" s="8">
        <f t="shared" si="1"/>
        <v>1.4</v>
      </c>
      <c r="C13" s="8">
        <f t="shared" si="0"/>
        <v>6.4</v>
      </c>
      <c r="D13" s="8">
        <v>0.49</v>
      </c>
      <c r="E13" s="8">
        <v>0.46</v>
      </c>
      <c r="F13" s="8">
        <v>0.49</v>
      </c>
      <c r="G13" s="8">
        <v>0.45</v>
      </c>
      <c r="H13" s="8">
        <v>0.43</v>
      </c>
      <c r="I13" s="8">
        <v>0.5</v>
      </c>
      <c r="J13" s="25">
        <v>0.46</v>
      </c>
      <c r="K13" s="8">
        <v>0.5</v>
      </c>
      <c r="L13" s="8">
        <v>0.43</v>
      </c>
      <c r="M13" s="8">
        <v>0.09</v>
      </c>
      <c r="N13" s="25">
        <v>7.0000000000000007E-2</v>
      </c>
      <c r="O13" s="8">
        <v>0.06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x14ac:dyDescent="0.25">
      <c r="A14" s="11">
        <v>9</v>
      </c>
      <c r="B14" s="8">
        <f t="shared" si="1"/>
        <v>1.5999999999999999</v>
      </c>
      <c r="C14" s="8">
        <f t="shared" si="0"/>
        <v>6.6</v>
      </c>
      <c r="D14" s="8">
        <v>0.56999999999999995</v>
      </c>
      <c r="E14" s="8">
        <v>0.55000000000000004</v>
      </c>
      <c r="F14" s="8">
        <v>0.57999999999999996</v>
      </c>
      <c r="G14" s="8">
        <v>0.54</v>
      </c>
      <c r="H14" s="8">
        <v>0.53</v>
      </c>
      <c r="I14" s="8">
        <v>0.61</v>
      </c>
      <c r="J14" s="25">
        <v>0.57999999999999996</v>
      </c>
      <c r="K14" s="8">
        <v>0.65</v>
      </c>
      <c r="L14" s="8">
        <v>0.59</v>
      </c>
      <c r="M14" s="8">
        <v>0.13</v>
      </c>
      <c r="N14" s="25">
        <v>0.08</v>
      </c>
      <c r="O14" s="8">
        <v>7.0000000000000007E-2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x14ac:dyDescent="0.25">
      <c r="A15" s="12">
        <v>10</v>
      </c>
      <c r="B15" s="8">
        <f t="shared" si="1"/>
        <v>1.7999999999999998</v>
      </c>
      <c r="C15" s="8">
        <f t="shared" si="0"/>
        <v>6.8</v>
      </c>
      <c r="D15" s="8">
        <v>0.65</v>
      </c>
      <c r="E15" s="8">
        <v>0.64</v>
      </c>
      <c r="F15" s="8">
        <v>0.65</v>
      </c>
      <c r="G15" s="8">
        <v>0.63</v>
      </c>
      <c r="H15" s="8">
        <v>0.62</v>
      </c>
      <c r="I15" s="8">
        <v>0.72</v>
      </c>
      <c r="J15" s="25">
        <v>0.71</v>
      </c>
      <c r="K15" s="8">
        <v>0.8</v>
      </c>
      <c r="L15" s="8">
        <v>0.78</v>
      </c>
      <c r="M15" s="8">
        <v>0.21</v>
      </c>
      <c r="N15" s="25">
        <v>0.12</v>
      </c>
      <c r="O15" s="8">
        <v>0.1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12">
        <v>11</v>
      </c>
      <c r="B16" s="8">
        <f t="shared" si="1"/>
        <v>1.9999999999999998</v>
      </c>
      <c r="C16" s="8">
        <f t="shared" si="0"/>
        <v>7</v>
      </c>
      <c r="D16" s="8">
        <v>0.72</v>
      </c>
      <c r="E16" s="8">
        <v>0.72</v>
      </c>
      <c r="F16" s="8">
        <v>0.73</v>
      </c>
      <c r="G16" s="8">
        <v>0.72</v>
      </c>
      <c r="H16" s="8">
        <v>0.72</v>
      </c>
      <c r="I16" s="8">
        <v>0.84</v>
      </c>
      <c r="J16" s="25">
        <v>0.86</v>
      </c>
      <c r="K16" s="8">
        <v>1.01</v>
      </c>
      <c r="L16" s="8">
        <v>1.01</v>
      </c>
      <c r="M16" s="8">
        <v>0.33</v>
      </c>
      <c r="N16" s="25">
        <v>0.21</v>
      </c>
      <c r="O16" s="8">
        <v>0.17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spans="1:44" x14ac:dyDescent="0.25">
      <c r="A17" s="12">
        <v>12</v>
      </c>
      <c r="B17" s="8">
        <f t="shared" si="1"/>
        <v>2.1999999999999997</v>
      </c>
      <c r="C17" s="8">
        <f t="shared" si="0"/>
        <v>7.1999999999999993</v>
      </c>
      <c r="D17" s="8">
        <v>0.79</v>
      </c>
      <c r="E17" s="8">
        <v>0.8</v>
      </c>
      <c r="F17" s="8">
        <v>0.8</v>
      </c>
      <c r="G17" s="8">
        <v>0.81</v>
      </c>
      <c r="H17" s="8">
        <v>0.82</v>
      </c>
      <c r="I17" s="8">
        <v>0.98</v>
      </c>
      <c r="J17" s="25">
        <v>1.03</v>
      </c>
      <c r="K17" s="8">
        <v>1.26</v>
      </c>
      <c r="L17" s="8">
        <v>1.28</v>
      </c>
      <c r="M17" s="8">
        <v>0.5</v>
      </c>
      <c r="N17" s="25">
        <v>0.35</v>
      </c>
      <c r="O17" s="8">
        <v>0.28000000000000003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x14ac:dyDescent="0.25">
      <c r="A18" s="11">
        <v>13</v>
      </c>
      <c r="B18" s="8">
        <f t="shared" si="1"/>
        <v>2.4</v>
      </c>
      <c r="C18" s="8">
        <f t="shared" si="0"/>
        <v>7.4</v>
      </c>
      <c r="D18" s="8">
        <v>0.85</v>
      </c>
      <c r="E18" s="8">
        <v>0.89</v>
      </c>
      <c r="F18" s="8">
        <v>0.87</v>
      </c>
      <c r="G18" s="8">
        <v>0.9</v>
      </c>
      <c r="H18" s="8">
        <v>0.93</v>
      </c>
      <c r="I18" s="8">
        <v>1.1399999999999999</v>
      </c>
      <c r="J18" s="25">
        <v>1.24</v>
      </c>
      <c r="K18" s="8">
        <v>1.46</v>
      </c>
      <c r="L18" s="8">
        <v>1.54</v>
      </c>
      <c r="M18" s="8">
        <v>0.69</v>
      </c>
      <c r="N18" s="25">
        <v>0.54</v>
      </c>
      <c r="O18" s="8">
        <v>0.46</v>
      </c>
      <c r="P18" t="s">
        <v>13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x14ac:dyDescent="0.25">
      <c r="A19" s="12">
        <v>14</v>
      </c>
      <c r="B19" s="8">
        <f t="shared" si="1"/>
        <v>2.6</v>
      </c>
      <c r="C19" s="8">
        <f t="shared" si="0"/>
        <v>7.6</v>
      </c>
      <c r="D19" s="8">
        <v>0.89</v>
      </c>
      <c r="E19" s="8">
        <v>0.96</v>
      </c>
      <c r="F19" s="8">
        <v>0.95</v>
      </c>
      <c r="G19" s="8">
        <v>0.99</v>
      </c>
      <c r="H19" s="8">
        <v>1.08</v>
      </c>
      <c r="I19" s="8">
        <v>1.31</v>
      </c>
      <c r="J19" s="25">
        <v>1.47</v>
      </c>
      <c r="K19" s="8">
        <v>1.66</v>
      </c>
      <c r="L19" s="8">
        <v>1.75</v>
      </c>
      <c r="M19" s="8">
        <v>0.95</v>
      </c>
      <c r="N19" s="25">
        <v>0.79</v>
      </c>
      <c r="O19" s="8">
        <v>0.71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x14ac:dyDescent="0.25">
      <c r="A20" s="12">
        <v>15</v>
      </c>
      <c r="B20" s="8">
        <f t="shared" si="1"/>
        <v>2.8000000000000003</v>
      </c>
      <c r="C20" s="8">
        <f t="shared" si="0"/>
        <v>7.8000000000000007</v>
      </c>
      <c r="D20" s="8">
        <v>0.97</v>
      </c>
      <c r="E20" s="8">
        <v>1.07</v>
      </c>
      <c r="F20" s="8">
        <v>1.04</v>
      </c>
      <c r="G20" s="8">
        <v>1.1000000000000001</v>
      </c>
      <c r="H20" s="8">
        <v>1.23</v>
      </c>
      <c r="I20" s="8">
        <v>1.52</v>
      </c>
      <c r="J20" s="25">
        <v>1.7</v>
      </c>
      <c r="K20" s="8">
        <v>1.83</v>
      </c>
      <c r="L20" s="8">
        <v>1.91</v>
      </c>
      <c r="M20" s="8">
        <v>1.23</v>
      </c>
      <c r="N20" s="25">
        <v>1.0900000000000001</v>
      </c>
      <c r="O20" s="8">
        <v>1</v>
      </c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x14ac:dyDescent="0.25">
      <c r="A21" s="12">
        <v>16</v>
      </c>
      <c r="B21" s="8">
        <f t="shared" si="1"/>
        <v>3.0000000000000004</v>
      </c>
      <c r="C21" s="8">
        <f t="shared" si="0"/>
        <v>8</v>
      </c>
      <c r="D21" s="8">
        <v>1.05</v>
      </c>
      <c r="E21" s="8">
        <v>1.17</v>
      </c>
      <c r="F21" s="8">
        <v>1.1399999999999999</v>
      </c>
      <c r="G21" s="8">
        <v>1.23</v>
      </c>
      <c r="H21" s="8">
        <v>1.39</v>
      </c>
      <c r="I21" s="8">
        <v>1.71</v>
      </c>
      <c r="J21" s="25">
        <v>1.87</v>
      </c>
      <c r="K21" s="8">
        <v>1.93</v>
      </c>
      <c r="L21" s="8">
        <v>2</v>
      </c>
      <c r="M21" s="8">
        <v>1.51</v>
      </c>
      <c r="N21" s="25">
        <v>1.4</v>
      </c>
      <c r="O21" s="8">
        <v>1.32</v>
      </c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x14ac:dyDescent="0.25">
      <c r="A22" s="11">
        <v>17</v>
      </c>
      <c r="B22" s="8">
        <f t="shared" si="1"/>
        <v>3.2000000000000006</v>
      </c>
      <c r="C22" s="8">
        <f t="shared" si="0"/>
        <v>8.2000000000000011</v>
      </c>
      <c r="D22" s="8">
        <v>1.1299999999999999</v>
      </c>
      <c r="E22" s="8">
        <v>1.29</v>
      </c>
      <c r="F22" s="8">
        <v>1.23</v>
      </c>
      <c r="G22" s="8">
        <v>1.36</v>
      </c>
      <c r="H22" s="8">
        <v>1.57</v>
      </c>
      <c r="I22" s="8">
        <v>1.87</v>
      </c>
      <c r="J22" s="25">
        <v>1.98</v>
      </c>
      <c r="K22" s="8">
        <v>1.98</v>
      </c>
      <c r="L22" s="8">
        <v>2.04</v>
      </c>
      <c r="M22" s="8">
        <v>1.75</v>
      </c>
      <c r="N22" s="25">
        <v>1.68</v>
      </c>
      <c r="O22" s="8">
        <v>1.6</v>
      </c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x14ac:dyDescent="0.25">
      <c r="A23" s="12">
        <v>18</v>
      </c>
      <c r="B23" s="8">
        <f t="shared" si="1"/>
        <v>3.4000000000000008</v>
      </c>
      <c r="C23" s="8">
        <f t="shared" si="0"/>
        <v>8.4</v>
      </c>
      <c r="D23" s="8">
        <v>1.2</v>
      </c>
      <c r="E23" s="8">
        <v>1.41</v>
      </c>
      <c r="F23" s="8">
        <v>1.34</v>
      </c>
      <c r="G23" s="8">
        <v>1.5</v>
      </c>
      <c r="H23" s="8">
        <v>1.87</v>
      </c>
      <c r="I23" s="8">
        <v>1.97</v>
      </c>
      <c r="J23" s="25">
        <v>2.04</v>
      </c>
      <c r="K23" s="8">
        <v>2</v>
      </c>
      <c r="L23" s="8">
        <v>2.06</v>
      </c>
      <c r="M23" s="8">
        <v>1.9</v>
      </c>
      <c r="N23" s="25">
        <v>1.88</v>
      </c>
      <c r="O23" s="8">
        <v>1.82</v>
      </c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x14ac:dyDescent="0.25">
      <c r="A24" s="12">
        <v>19</v>
      </c>
      <c r="B24" s="8">
        <f t="shared" si="1"/>
        <v>3.600000000000001</v>
      </c>
      <c r="C24" s="8">
        <f t="shared" si="0"/>
        <v>8.6000000000000014</v>
      </c>
      <c r="D24" s="8">
        <v>1.28</v>
      </c>
      <c r="E24" s="8">
        <v>1.52</v>
      </c>
      <c r="F24" s="8">
        <v>1.44</v>
      </c>
      <c r="G24" s="8">
        <v>1.65</v>
      </c>
      <c r="H24" s="8">
        <v>1.96</v>
      </c>
      <c r="I24" s="8">
        <v>2.04</v>
      </c>
      <c r="J24">
        <v>2.08</v>
      </c>
      <c r="K24" s="8">
        <v>2.04</v>
      </c>
      <c r="L24" s="8">
        <v>2.0699999999999998</v>
      </c>
      <c r="M24" s="8">
        <v>1.99</v>
      </c>
      <c r="N24" s="25">
        <v>1.99</v>
      </c>
      <c r="O24" s="8">
        <v>1.94</v>
      </c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x14ac:dyDescent="0.25">
      <c r="A25" s="12">
        <v>20</v>
      </c>
      <c r="B25" s="8">
        <f t="shared" si="1"/>
        <v>3.8000000000000012</v>
      </c>
      <c r="C25" s="8">
        <f t="shared" si="0"/>
        <v>8.8000000000000007</v>
      </c>
      <c r="D25" s="8">
        <v>1.36</v>
      </c>
      <c r="E25" s="8">
        <v>1.64</v>
      </c>
      <c r="F25" s="8">
        <v>1.55</v>
      </c>
      <c r="G25" s="8">
        <v>1.77</v>
      </c>
      <c r="H25" s="8">
        <v>2.0099999999999998</v>
      </c>
      <c r="I25" s="8"/>
      <c r="J25">
        <v>2.0699999999999998</v>
      </c>
      <c r="K25" s="8"/>
      <c r="L25" s="8"/>
      <c r="M25" s="8">
        <v>2</v>
      </c>
      <c r="N25" s="25">
        <v>2.04</v>
      </c>
      <c r="O25" s="8">
        <v>2.0299999999999998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x14ac:dyDescent="0.25">
      <c r="A26" s="11">
        <v>21</v>
      </c>
      <c r="B26" s="8">
        <f t="shared" si="1"/>
        <v>4.0000000000000009</v>
      </c>
      <c r="C26" s="8">
        <f t="shared" si="0"/>
        <v>9</v>
      </c>
      <c r="D26" s="8">
        <v>1.43</v>
      </c>
      <c r="E26" s="8">
        <v>1.79</v>
      </c>
      <c r="F26" s="8">
        <v>1.63</v>
      </c>
      <c r="G26" s="8">
        <v>1.88</v>
      </c>
      <c r="H26" s="8">
        <v>2.06</v>
      </c>
      <c r="I26" s="8"/>
      <c r="J26" s="8"/>
      <c r="K26" s="8"/>
      <c r="L26" s="8"/>
      <c r="M26" s="8"/>
      <c r="N26" s="25">
        <v>2.06</v>
      </c>
      <c r="O26" s="8">
        <v>2.0499999999999998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x14ac:dyDescent="0.25">
      <c r="A27" s="12">
        <v>22</v>
      </c>
      <c r="B27" s="8">
        <f t="shared" si="1"/>
        <v>4.2000000000000011</v>
      </c>
      <c r="C27" s="8">
        <f t="shared" si="0"/>
        <v>9.2000000000000011</v>
      </c>
      <c r="D27" s="8">
        <v>1.52</v>
      </c>
      <c r="E27" s="8">
        <v>1.91</v>
      </c>
      <c r="F27" s="8">
        <v>1.71</v>
      </c>
      <c r="G27" s="8">
        <v>1.95</v>
      </c>
      <c r="H27" s="8">
        <v>2.06</v>
      </c>
      <c r="I27" s="8"/>
      <c r="J27" s="8"/>
      <c r="K27" s="8"/>
      <c r="L27" s="8"/>
      <c r="M27" s="8"/>
      <c r="N27" s="25"/>
      <c r="O27" s="8">
        <v>2.04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x14ac:dyDescent="0.25">
      <c r="A28" s="12">
        <v>23</v>
      </c>
      <c r="B28" s="8">
        <f t="shared" si="1"/>
        <v>4.4000000000000012</v>
      </c>
      <c r="C28" s="8">
        <f t="shared" si="0"/>
        <v>9.4000000000000021</v>
      </c>
      <c r="D28" s="8">
        <v>1.6</v>
      </c>
      <c r="E28" s="8">
        <v>1.99</v>
      </c>
      <c r="F28" s="8">
        <v>1.79</v>
      </c>
      <c r="G28" s="8"/>
      <c r="H28" s="8"/>
      <c r="I28" s="8"/>
      <c r="J28" s="8"/>
      <c r="K28" s="8"/>
      <c r="L28" s="8"/>
      <c r="M28" s="8"/>
      <c r="O28" s="8">
        <v>2.04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x14ac:dyDescent="0.25">
      <c r="A29" s="12">
        <v>24</v>
      </c>
      <c r="B29" s="8">
        <f t="shared" si="1"/>
        <v>4.6000000000000014</v>
      </c>
      <c r="C29" s="8">
        <f t="shared" si="0"/>
        <v>9.6000000000000014</v>
      </c>
      <c r="D29" s="8">
        <v>1.67</v>
      </c>
      <c r="E29" s="8">
        <v>2.02</v>
      </c>
      <c r="F29" s="8">
        <v>1.88</v>
      </c>
      <c r="G29" s="8"/>
      <c r="H29" s="8"/>
      <c r="I29" s="8"/>
      <c r="J29" s="8"/>
      <c r="K29" s="8"/>
      <c r="L29" s="8"/>
      <c r="M29" s="8"/>
      <c r="O29" s="8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x14ac:dyDescent="0.25">
      <c r="A30" s="11">
        <v>25</v>
      </c>
      <c r="B30" s="8">
        <f t="shared" si="1"/>
        <v>4.8000000000000016</v>
      </c>
      <c r="C30" s="8">
        <f t="shared" si="0"/>
        <v>9.8000000000000007</v>
      </c>
      <c r="D30" s="8">
        <v>1.75</v>
      </c>
      <c r="E30" s="8">
        <v>2.0499999999999998</v>
      </c>
      <c r="F30" s="8">
        <v>1.95</v>
      </c>
      <c r="G30" s="8"/>
      <c r="H30" s="8"/>
      <c r="I30" s="8"/>
      <c r="J30" s="8"/>
      <c r="K30" s="8"/>
      <c r="L30" s="8"/>
      <c r="M30" s="8"/>
      <c r="N30" s="8"/>
      <c r="O30" s="8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x14ac:dyDescent="0.25">
      <c r="A31" s="12">
        <v>26</v>
      </c>
      <c r="B31" s="8">
        <f t="shared" si="1"/>
        <v>5.0000000000000018</v>
      </c>
      <c r="C31" s="8">
        <f t="shared" si="0"/>
        <v>10.000000000000002</v>
      </c>
      <c r="D31">
        <v>1.8</v>
      </c>
      <c r="E31" s="8">
        <v>2.0699999999999998</v>
      </c>
      <c r="F31" s="8">
        <v>1.98</v>
      </c>
      <c r="G31" s="8"/>
      <c r="H31" s="8"/>
      <c r="I31" s="8"/>
      <c r="J31" s="8"/>
      <c r="K31" s="8"/>
      <c r="L31" s="8"/>
      <c r="M31" s="8"/>
      <c r="N31" s="8"/>
      <c r="O31" s="8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x14ac:dyDescent="0.25">
      <c r="A32" s="12">
        <v>27</v>
      </c>
      <c r="B32" s="8">
        <f t="shared" si="1"/>
        <v>5.200000000000002</v>
      </c>
      <c r="C32" s="8">
        <f t="shared" si="0"/>
        <v>10.200000000000003</v>
      </c>
      <c r="D32" s="8">
        <v>1.84</v>
      </c>
      <c r="E32" s="8"/>
      <c r="F32" s="8">
        <v>2.0299999999999998</v>
      </c>
      <c r="G32" s="8"/>
      <c r="H32" s="8"/>
      <c r="I32" s="8"/>
      <c r="J32" s="8"/>
      <c r="K32" s="8"/>
      <c r="L32" s="8"/>
      <c r="M32" s="8"/>
      <c r="N32" s="8"/>
      <c r="O32" s="8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x14ac:dyDescent="0.25">
      <c r="A33" s="12">
        <v>28</v>
      </c>
      <c r="B33" s="8">
        <f t="shared" si="1"/>
        <v>5.4000000000000021</v>
      </c>
      <c r="C33" s="8">
        <f t="shared" si="0"/>
        <v>10.400000000000002</v>
      </c>
      <c r="D33" s="8">
        <v>1.9</v>
      </c>
      <c r="E33" s="8"/>
      <c r="F33" s="8">
        <v>2.04</v>
      </c>
      <c r="G33" s="8"/>
      <c r="H33" s="8"/>
      <c r="I33" s="8"/>
      <c r="J33" s="8"/>
      <c r="K33" s="8"/>
      <c r="L33" s="8"/>
      <c r="M33" s="8"/>
      <c r="N33" s="8"/>
      <c r="O33" s="8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x14ac:dyDescent="0.25">
      <c r="A34" s="11">
        <v>29</v>
      </c>
      <c r="B34" s="8">
        <f t="shared" si="1"/>
        <v>5.6000000000000023</v>
      </c>
      <c r="C34" s="8">
        <f t="shared" si="0"/>
        <v>10.600000000000001</v>
      </c>
      <c r="D34">
        <v>1.94</v>
      </c>
      <c r="E34" s="8"/>
      <c r="F34" s="8">
        <v>2.0699999999999998</v>
      </c>
      <c r="G34" s="8"/>
      <c r="H34" s="8"/>
      <c r="I34" s="8"/>
      <c r="J34" s="8"/>
      <c r="K34" s="8"/>
      <c r="L34" s="8"/>
      <c r="M34" s="8"/>
      <c r="N34" s="8"/>
      <c r="O34" s="8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x14ac:dyDescent="0.25">
      <c r="A35" s="12">
        <v>30</v>
      </c>
      <c r="B35" s="8">
        <f t="shared" si="1"/>
        <v>5.8000000000000025</v>
      </c>
      <c r="C35" s="8">
        <f t="shared" si="0"/>
        <v>10.800000000000002</v>
      </c>
      <c r="D35" s="8">
        <v>1.97</v>
      </c>
      <c r="E35" s="8"/>
      <c r="F35" s="8">
        <v>2.0699999999999998</v>
      </c>
      <c r="G35" s="8"/>
      <c r="H35" s="8"/>
      <c r="I35" s="8"/>
      <c r="J35" s="8"/>
      <c r="K35" s="8"/>
      <c r="L35" s="8"/>
      <c r="M35" s="8"/>
      <c r="N35" s="8"/>
      <c r="O35" s="8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x14ac:dyDescent="0.25">
      <c r="A36" s="12">
        <v>31</v>
      </c>
      <c r="B36" s="8">
        <f t="shared" si="1"/>
        <v>6.0000000000000027</v>
      </c>
      <c r="C36" s="8">
        <f t="shared" si="0"/>
        <v>11.000000000000004</v>
      </c>
      <c r="D36" s="8">
        <v>2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x14ac:dyDescent="0.25">
      <c r="A37" s="12">
        <v>32</v>
      </c>
      <c r="B37" s="8">
        <f t="shared" si="1"/>
        <v>6.2000000000000028</v>
      </c>
      <c r="C37" s="8">
        <f t="shared" si="0"/>
        <v>11.200000000000003</v>
      </c>
      <c r="D37" s="8">
        <v>2.0299999999999998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x14ac:dyDescent="0.25">
      <c r="A38" s="11">
        <v>33</v>
      </c>
      <c r="B38" s="8">
        <f t="shared" si="1"/>
        <v>6.400000000000003</v>
      </c>
      <c r="C38" s="8">
        <f t="shared" si="0"/>
        <v>11.400000000000002</v>
      </c>
      <c r="D38" s="8">
        <v>2.06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x14ac:dyDescent="0.25">
      <c r="A39" s="12">
        <v>34</v>
      </c>
      <c r="B39" s="8">
        <f t="shared" si="1"/>
        <v>6.6000000000000032</v>
      </c>
      <c r="C39" s="8">
        <f t="shared" si="0"/>
        <v>11.600000000000003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x14ac:dyDescent="0.25">
      <c r="A40" s="12">
        <v>35</v>
      </c>
      <c r="B40" s="8">
        <f t="shared" si="1"/>
        <v>6.8000000000000034</v>
      </c>
      <c r="C40" s="8">
        <f t="shared" si="0"/>
        <v>11.800000000000004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x14ac:dyDescent="0.25">
      <c r="A41" s="12">
        <v>36</v>
      </c>
      <c r="B41" s="8">
        <f t="shared" si="1"/>
        <v>7.0000000000000036</v>
      </c>
      <c r="C41" s="8">
        <f t="shared" si="0"/>
        <v>12.000000000000004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x14ac:dyDescent="0.25">
      <c r="A42" s="11">
        <v>37</v>
      </c>
      <c r="B42" s="8">
        <f t="shared" si="1"/>
        <v>7.2000000000000037</v>
      </c>
      <c r="C42" s="8">
        <f t="shared" si="0"/>
        <v>12.200000000000003</v>
      </c>
      <c r="D42" s="8"/>
      <c r="E42" s="25"/>
      <c r="F42" s="25"/>
      <c r="G42" s="25"/>
      <c r="H42" s="25"/>
      <c r="I42" s="25"/>
      <c r="J42" s="24"/>
      <c r="K42" s="24"/>
      <c r="L42" s="24"/>
      <c r="M42" s="24"/>
      <c r="N42" s="24"/>
      <c r="O42" s="24"/>
      <c r="AG42" s="2"/>
      <c r="AM42" s="10"/>
      <c r="AN42" s="10"/>
      <c r="AO42" s="10"/>
      <c r="AP42" s="10"/>
      <c r="AQ42" s="10"/>
      <c r="AR42" s="10"/>
    </row>
    <row r="43" spans="1:44" x14ac:dyDescent="0.25">
      <c r="D43" s="14" t="s">
        <v>7</v>
      </c>
      <c r="E43" s="48">
        <v>0</v>
      </c>
      <c r="F43" s="48" t="s">
        <v>8</v>
      </c>
      <c r="G43" s="48">
        <v>1</v>
      </c>
      <c r="H43" s="48" t="s">
        <v>9</v>
      </c>
      <c r="I43" s="48">
        <v>2</v>
      </c>
      <c r="J43" s="48" t="s">
        <v>10</v>
      </c>
      <c r="K43" s="48">
        <v>3</v>
      </c>
      <c r="L43" s="48" t="s">
        <v>11</v>
      </c>
      <c r="M43" s="48">
        <v>4</v>
      </c>
      <c r="N43" s="48" t="s">
        <v>12</v>
      </c>
      <c r="O43" s="49">
        <v>5</v>
      </c>
    </row>
    <row r="44" spans="1:44" x14ac:dyDescent="0.25">
      <c r="D44"/>
      <c r="E44"/>
      <c r="F44"/>
      <c r="K44"/>
      <c r="L44"/>
      <c r="M44"/>
      <c r="N44"/>
      <c r="O44"/>
    </row>
    <row r="45" spans="1:44" x14ac:dyDescent="0.25">
      <c r="A45" t="s">
        <v>14</v>
      </c>
      <c r="D45"/>
      <c r="E45"/>
      <c r="F45"/>
      <c r="K45"/>
      <c r="L45"/>
      <c r="M45"/>
      <c r="N45"/>
      <c r="O45"/>
    </row>
    <row r="46" spans="1:44" x14ac:dyDescent="0.25">
      <c r="A46" t="s">
        <v>15</v>
      </c>
      <c r="C46"/>
      <c r="D46"/>
      <c r="E46"/>
      <c r="I46" s="1"/>
      <c r="J46" s="1"/>
      <c r="K46"/>
      <c r="L46"/>
    </row>
    <row r="47" spans="1:44" ht="26.4" x14ac:dyDescent="0.25">
      <c r="D47" s="51" t="s">
        <v>16</v>
      </c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pans="1:44" x14ac:dyDescent="0.25">
      <c r="A48" s="26" t="s">
        <v>17</v>
      </c>
      <c r="B48" s="30" t="s">
        <v>18</v>
      </c>
      <c r="C48" s="32" t="s">
        <v>19</v>
      </c>
      <c r="D48" s="41" t="s">
        <v>7</v>
      </c>
      <c r="E48" s="30">
        <v>0</v>
      </c>
      <c r="F48" s="30" t="s">
        <v>8</v>
      </c>
      <c r="G48" s="30">
        <v>1</v>
      </c>
      <c r="H48" s="30" t="s">
        <v>9</v>
      </c>
      <c r="I48" s="30">
        <v>2</v>
      </c>
      <c r="J48" s="30" t="s">
        <v>10</v>
      </c>
      <c r="K48" s="30">
        <v>3</v>
      </c>
      <c r="L48" s="30" t="s">
        <v>11</v>
      </c>
      <c r="M48" s="30">
        <v>4</v>
      </c>
      <c r="N48" s="30" t="s">
        <v>12</v>
      </c>
      <c r="O48" s="42">
        <v>5</v>
      </c>
    </row>
    <row r="49" spans="1:15" x14ac:dyDescent="0.25">
      <c r="A49" s="27" t="s">
        <v>20</v>
      </c>
      <c r="B49" s="31" t="s">
        <v>21</v>
      </c>
      <c r="C49" s="33">
        <v>7.0000000000000007E-2</v>
      </c>
      <c r="D49" s="50">
        <v>5</v>
      </c>
      <c r="E49" s="7">
        <v>5</v>
      </c>
      <c r="F49" s="7">
        <v>5</v>
      </c>
      <c r="G49" s="7">
        <v>5.2</v>
      </c>
      <c r="H49" s="7">
        <v>5.2</v>
      </c>
      <c r="I49" s="7">
        <v>5</v>
      </c>
      <c r="J49" s="7">
        <v>5.2</v>
      </c>
      <c r="K49" s="7">
        <v>5.2</v>
      </c>
      <c r="L49" s="7">
        <v>5.4</v>
      </c>
      <c r="M49" s="7">
        <v>6.2</v>
      </c>
      <c r="N49" s="7">
        <v>6.4</v>
      </c>
      <c r="O49" s="7">
        <v>6.6</v>
      </c>
    </row>
    <row r="50" spans="1:15" x14ac:dyDescent="0.25">
      <c r="A50" s="28" t="s">
        <v>22</v>
      </c>
      <c r="B50" s="8"/>
      <c r="C50" s="34">
        <v>0.12</v>
      </c>
      <c r="D50" s="50">
        <v>5.3500000000000005</v>
      </c>
      <c r="E50" s="7">
        <v>5.45</v>
      </c>
      <c r="F50" s="7">
        <v>5.4</v>
      </c>
      <c r="G50" s="7">
        <v>5.5333333333333332</v>
      </c>
      <c r="H50" s="7">
        <v>5.55</v>
      </c>
      <c r="I50" s="7">
        <v>5.45</v>
      </c>
      <c r="J50" s="7">
        <v>5.55</v>
      </c>
      <c r="K50" s="7">
        <v>5.55</v>
      </c>
      <c r="L50" s="7">
        <v>5.75</v>
      </c>
      <c r="M50" s="7">
        <v>6.55</v>
      </c>
      <c r="N50" s="7">
        <v>6.8</v>
      </c>
      <c r="O50" s="7">
        <v>6.8571428571428568</v>
      </c>
    </row>
    <row r="51" spans="1:15" x14ac:dyDescent="0.25">
      <c r="A51" s="28" t="s">
        <v>23</v>
      </c>
      <c r="B51" s="8" t="s">
        <v>24</v>
      </c>
      <c r="C51" s="34">
        <v>0.27</v>
      </c>
      <c r="D51" s="50">
        <v>5.85</v>
      </c>
      <c r="E51" s="7">
        <v>5.9428571428571431</v>
      </c>
      <c r="F51" s="7">
        <v>5.875</v>
      </c>
      <c r="G51" s="7">
        <v>6</v>
      </c>
      <c r="H51" s="7">
        <v>6.0250000000000004</v>
      </c>
      <c r="I51" s="7">
        <v>5.9249999999999998</v>
      </c>
      <c r="J51" s="7">
        <v>6.0222222222222221</v>
      </c>
      <c r="K51" s="7">
        <v>6</v>
      </c>
      <c r="L51" s="7">
        <v>6.1400000000000006</v>
      </c>
      <c r="M51" s="7">
        <v>6.9</v>
      </c>
      <c r="N51" s="7">
        <v>7.0857142857142854</v>
      </c>
      <c r="O51" s="7">
        <v>7.1818181818181808</v>
      </c>
    </row>
    <row r="52" spans="1:15" x14ac:dyDescent="0.25">
      <c r="A52" s="28" t="s">
        <v>25</v>
      </c>
      <c r="B52" s="8" t="s">
        <v>26</v>
      </c>
      <c r="C52" s="34">
        <v>0.47</v>
      </c>
      <c r="D52" s="50">
        <v>6.3500000000000005</v>
      </c>
      <c r="E52" s="7">
        <v>6.4222222222222225</v>
      </c>
      <c r="F52" s="7">
        <v>6.3500000000000005</v>
      </c>
      <c r="G52" s="7">
        <v>6.4444444444444446</v>
      </c>
      <c r="H52" s="7">
        <v>6.48</v>
      </c>
      <c r="I52" s="7">
        <v>6.34</v>
      </c>
      <c r="J52" s="7">
        <v>6.416666666666667</v>
      </c>
      <c r="K52" s="7">
        <v>6.3500000000000005</v>
      </c>
      <c r="L52" s="7">
        <v>6.45</v>
      </c>
      <c r="M52" s="7">
        <v>7.1647058823529406</v>
      </c>
      <c r="N52" s="7">
        <v>7.3263157894736839</v>
      </c>
      <c r="O52" s="7">
        <v>7.4080000000000004</v>
      </c>
    </row>
    <row r="53" spans="1:15" x14ac:dyDescent="0.25">
      <c r="A53" s="28" t="s">
        <v>27</v>
      </c>
      <c r="B53" s="8" t="s">
        <v>28</v>
      </c>
      <c r="C53" s="34">
        <v>0.7</v>
      </c>
      <c r="D53" s="50">
        <v>6.9428571428571431</v>
      </c>
      <c r="E53" s="7">
        <v>6.95</v>
      </c>
      <c r="F53" s="7">
        <v>6.9249999999999998</v>
      </c>
      <c r="G53" s="7">
        <v>6.9555555555555557</v>
      </c>
      <c r="H53" s="7">
        <v>6.96</v>
      </c>
      <c r="I53" s="7">
        <v>6.7636363636363637</v>
      </c>
      <c r="J53" s="7">
        <v>6.7846153846153845</v>
      </c>
      <c r="K53" s="7">
        <v>6.6666666666666661</v>
      </c>
      <c r="L53" s="7">
        <v>6.7157894736842101</v>
      </c>
      <c r="M53" s="7">
        <v>7.407692307692308</v>
      </c>
      <c r="N53" s="7">
        <v>7.5279999999999996</v>
      </c>
      <c r="O53" s="7">
        <v>7.5919999999999996</v>
      </c>
    </row>
    <row r="54" spans="1:15" x14ac:dyDescent="0.25">
      <c r="A54" s="28" t="s">
        <v>29</v>
      </c>
      <c r="B54" s="8"/>
      <c r="C54" s="34">
        <v>1</v>
      </c>
      <c r="D54" s="50">
        <v>7.875</v>
      </c>
      <c r="E54" s="7">
        <v>7.6727272727272728</v>
      </c>
      <c r="F54" s="7">
        <v>7.7111111111111112</v>
      </c>
      <c r="G54" s="7">
        <v>7.6181818181818182</v>
      </c>
      <c r="H54" s="7">
        <v>7.4933333333333332</v>
      </c>
      <c r="I54" s="7">
        <v>7.2249999999999996</v>
      </c>
      <c r="J54" s="7">
        <v>7.1647058823529406</v>
      </c>
      <c r="K54" s="7">
        <v>6.9904761904761905</v>
      </c>
      <c r="L54" s="7">
        <v>6.9913043478260866</v>
      </c>
      <c r="M54" s="7">
        <v>7.6357142857142852</v>
      </c>
      <c r="N54" s="7">
        <v>7.74</v>
      </c>
      <c r="O54" s="7">
        <v>7.8000000000000007</v>
      </c>
    </row>
    <row r="55" spans="1:15" x14ac:dyDescent="0.25">
      <c r="A55" s="28" t="s">
        <v>30</v>
      </c>
      <c r="B55" s="8" t="s">
        <v>31</v>
      </c>
      <c r="C55" s="34">
        <v>1.32</v>
      </c>
      <c r="D55" s="50">
        <v>8.7000000000000011</v>
      </c>
      <c r="E55" s="7">
        <v>8.2500000000000018</v>
      </c>
      <c r="F55" s="7">
        <v>8.3636363636363633</v>
      </c>
      <c r="G55" s="7">
        <v>8.1384615384615397</v>
      </c>
      <c r="H55" s="7">
        <v>7.9125000000000005</v>
      </c>
      <c r="I55" s="7">
        <v>7.6095238095238091</v>
      </c>
      <c r="J55" s="7">
        <v>7.4695652173913043</v>
      </c>
      <c r="K55" s="7">
        <v>7.26</v>
      </c>
      <c r="L55" s="7">
        <v>7.2307692307692299</v>
      </c>
      <c r="M55" s="7">
        <v>7.8642857142857148</v>
      </c>
      <c r="N55" s="7">
        <v>7.9483870967741934</v>
      </c>
      <c r="O55" s="7">
        <v>8</v>
      </c>
    </row>
    <row r="56" spans="1:15" x14ac:dyDescent="0.25">
      <c r="A56" s="28" t="s">
        <v>32</v>
      </c>
      <c r="B56" s="8"/>
      <c r="C56" s="34">
        <v>1.6</v>
      </c>
      <c r="D56" s="50">
        <v>9.4000000000000021</v>
      </c>
      <c r="E56" s="7">
        <v>8.7333333333333343</v>
      </c>
      <c r="F56" s="7">
        <v>8.9250000000000007</v>
      </c>
      <c r="G56" s="7">
        <v>8.533333333333335</v>
      </c>
      <c r="H56" s="7">
        <v>8.2200000000000006</v>
      </c>
      <c r="I56" s="7">
        <v>7.8842105263157896</v>
      </c>
      <c r="J56" s="7">
        <v>7.7130434782608699</v>
      </c>
      <c r="K56" s="7">
        <v>7.54</v>
      </c>
      <c r="L56" s="7">
        <v>7.4571428571428573</v>
      </c>
      <c r="M56" s="7">
        <v>8.0750000000000011</v>
      </c>
      <c r="N56" s="7">
        <v>8.1428571428571441</v>
      </c>
      <c r="O56" s="7">
        <v>8.2000000000000011</v>
      </c>
    </row>
    <row r="57" spans="1:15" x14ac:dyDescent="0.25">
      <c r="A57" s="28" t="s">
        <v>33</v>
      </c>
      <c r="B57" s="8"/>
      <c r="C57" s="34">
        <v>1.9</v>
      </c>
      <c r="D57" s="50">
        <v>10.400000000000002</v>
      </c>
      <c r="E57" s="7">
        <v>9.1833333333333336</v>
      </c>
      <c r="F57" s="7">
        <v>9.6571428571428584</v>
      </c>
      <c r="G57" s="7">
        <v>9.0571428571428569</v>
      </c>
      <c r="H57" s="7">
        <v>8.4666666666666668</v>
      </c>
      <c r="I57" s="7">
        <v>8.26</v>
      </c>
      <c r="J57" s="7">
        <v>8.0545454545454547</v>
      </c>
      <c r="K57" s="7">
        <v>7.94</v>
      </c>
      <c r="L57" s="7">
        <v>7.7875000000000005</v>
      </c>
      <c r="M57" s="7">
        <v>8.4</v>
      </c>
      <c r="N57" s="7">
        <v>8.4363636363636374</v>
      </c>
      <c r="O57" s="7">
        <v>8.533333333333335</v>
      </c>
    </row>
    <row r="58" spans="1:15" x14ac:dyDescent="0.25">
      <c r="A58" s="29" t="s">
        <v>34</v>
      </c>
      <c r="B58" s="9" t="s">
        <v>35</v>
      </c>
      <c r="C58" s="35">
        <v>2</v>
      </c>
      <c r="D58" s="50">
        <v>11.000000000000004</v>
      </c>
      <c r="E58" s="7">
        <v>9.4666666666666686</v>
      </c>
      <c r="F58" s="7">
        <v>10.080000000000002</v>
      </c>
      <c r="G58" s="7">
        <v>9.2000000000000011</v>
      </c>
      <c r="H58" s="7">
        <v>8.7600000000000016</v>
      </c>
      <c r="I58" s="7">
        <v>8.4857142857142858</v>
      </c>
      <c r="J58" s="7">
        <v>8.2666666666666675</v>
      </c>
      <c r="K58" s="7">
        <v>8.4</v>
      </c>
      <c r="L58" s="7">
        <v>8</v>
      </c>
      <c r="M58" s="7">
        <v>8.8000000000000007</v>
      </c>
      <c r="N58" s="7">
        <v>8.64</v>
      </c>
      <c r="O58" s="7">
        <v>8.7333333333333343</v>
      </c>
    </row>
    <row r="59" spans="1:15" x14ac:dyDescent="0.25">
      <c r="A59" s="1"/>
    </row>
    <row r="60" spans="1:15" x14ac:dyDescent="0.25">
      <c r="A60" s="1" t="s">
        <v>36</v>
      </c>
    </row>
    <row r="61" spans="1:15" ht="26.4" x14ac:dyDescent="0.25">
      <c r="D61" s="51" t="s">
        <v>16</v>
      </c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spans="1:15" x14ac:dyDescent="0.25">
      <c r="A62" s="26" t="s">
        <v>17</v>
      </c>
      <c r="B62" s="30" t="s">
        <v>18</v>
      </c>
      <c r="C62" s="32" t="s">
        <v>19</v>
      </c>
      <c r="D62" s="41" t="s">
        <v>7</v>
      </c>
      <c r="E62" s="30">
        <v>0</v>
      </c>
      <c r="F62" s="30" t="s">
        <v>8</v>
      </c>
      <c r="G62" s="30">
        <v>1</v>
      </c>
      <c r="H62" s="30" t="s">
        <v>9</v>
      </c>
      <c r="I62" s="30">
        <v>2</v>
      </c>
      <c r="J62" s="30" t="s">
        <v>10</v>
      </c>
      <c r="K62" s="30">
        <v>3</v>
      </c>
      <c r="L62" s="30" t="s">
        <v>11</v>
      </c>
      <c r="M62" s="30">
        <v>4</v>
      </c>
      <c r="N62" s="30" t="s">
        <v>12</v>
      </c>
      <c r="O62" s="42">
        <v>5</v>
      </c>
    </row>
    <row r="63" spans="1:15" x14ac:dyDescent="0.25">
      <c r="A63" s="27" t="s">
        <v>20</v>
      </c>
      <c r="B63" s="3" t="s">
        <v>21</v>
      </c>
      <c r="C63" s="33">
        <f t="shared" ref="C63:C72" si="2">C49</f>
        <v>7.0000000000000007E-2</v>
      </c>
      <c r="D63" s="50">
        <f t="shared" ref="D63:O63" si="3">D49-D$49</f>
        <v>0</v>
      </c>
      <c r="E63" s="50">
        <f t="shared" si="3"/>
        <v>0</v>
      </c>
      <c r="F63" s="50">
        <f t="shared" si="3"/>
        <v>0</v>
      </c>
      <c r="G63" s="50">
        <f t="shared" si="3"/>
        <v>0</v>
      </c>
      <c r="H63" s="50">
        <f t="shared" si="3"/>
        <v>0</v>
      </c>
      <c r="I63" s="50">
        <f t="shared" si="3"/>
        <v>0</v>
      </c>
      <c r="J63" s="50">
        <f t="shared" si="3"/>
        <v>0</v>
      </c>
      <c r="K63" s="50">
        <f t="shared" si="3"/>
        <v>0</v>
      </c>
      <c r="L63" s="50">
        <f t="shared" si="3"/>
        <v>0</v>
      </c>
      <c r="M63" s="50">
        <f t="shared" si="3"/>
        <v>0</v>
      </c>
      <c r="N63" s="50">
        <f t="shared" si="3"/>
        <v>0</v>
      </c>
      <c r="O63" s="50">
        <f t="shared" si="3"/>
        <v>0</v>
      </c>
    </row>
    <row r="64" spans="1:15" x14ac:dyDescent="0.25">
      <c r="A64" s="28" t="s">
        <v>22</v>
      </c>
      <c r="B64" s="4" t="s">
        <v>37</v>
      </c>
      <c r="C64" s="34">
        <f t="shared" si="2"/>
        <v>0.12</v>
      </c>
      <c r="D64" s="50">
        <f t="shared" ref="D64:O64" si="4">D50-D$49</f>
        <v>0.35000000000000053</v>
      </c>
      <c r="E64" s="50">
        <f t="shared" si="4"/>
        <v>0.45000000000000018</v>
      </c>
      <c r="F64" s="50">
        <f t="shared" si="4"/>
        <v>0.40000000000000036</v>
      </c>
      <c r="G64" s="50">
        <f t="shared" si="4"/>
        <v>0.33333333333333304</v>
      </c>
      <c r="H64" s="50">
        <f t="shared" si="4"/>
        <v>0.34999999999999964</v>
      </c>
      <c r="I64" s="50">
        <f t="shared" si="4"/>
        <v>0.45000000000000018</v>
      </c>
      <c r="J64" s="50">
        <f t="shared" si="4"/>
        <v>0.34999999999999964</v>
      </c>
      <c r="K64" s="50">
        <f t="shared" si="4"/>
        <v>0.34999999999999964</v>
      </c>
      <c r="L64" s="50">
        <f t="shared" si="4"/>
        <v>0.34999999999999964</v>
      </c>
      <c r="M64" s="50">
        <f t="shared" si="4"/>
        <v>0.34999999999999964</v>
      </c>
      <c r="N64" s="50">
        <f t="shared" si="4"/>
        <v>0.39999999999999947</v>
      </c>
      <c r="O64" s="50">
        <f t="shared" si="4"/>
        <v>0.25714285714285712</v>
      </c>
    </row>
    <row r="65" spans="1:18" x14ac:dyDescent="0.25">
      <c r="A65" s="28" t="s">
        <v>23</v>
      </c>
      <c r="B65" s="4" t="s">
        <v>24</v>
      </c>
      <c r="C65" s="34">
        <f t="shared" si="2"/>
        <v>0.27</v>
      </c>
      <c r="D65" s="50">
        <f t="shared" ref="D65:O65" si="5">D51-D$49</f>
        <v>0.84999999999999964</v>
      </c>
      <c r="E65" s="50">
        <f t="shared" si="5"/>
        <v>0.94285714285714306</v>
      </c>
      <c r="F65" s="50">
        <f t="shared" si="5"/>
        <v>0.875</v>
      </c>
      <c r="G65" s="50">
        <f t="shared" si="5"/>
        <v>0.79999999999999982</v>
      </c>
      <c r="H65" s="50">
        <f t="shared" si="5"/>
        <v>0.82500000000000018</v>
      </c>
      <c r="I65" s="50">
        <f t="shared" si="5"/>
        <v>0.92499999999999982</v>
      </c>
      <c r="J65" s="50">
        <f t="shared" si="5"/>
        <v>0.82222222222222197</v>
      </c>
      <c r="K65" s="50">
        <f t="shared" si="5"/>
        <v>0.79999999999999982</v>
      </c>
      <c r="L65" s="50">
        <f t="shared" si="5"/>
        <v>0.74000000000000021</v>
      </c>
      <c r="M65" s="50">
        <f t="shared" si="5"/>
        <v>0.70000000000000018</v>
      </c>
      <c r="N65" s="50">
        <f t="shared" si="5"/>
        <v>0.68571428571428505</v>
      </c>
      <c r="O65" s="50">
        <f t="shared" si="5"/>
        <v>0.58181818181818112</v>
      </c>
    </row>
    <row r="66" spans="1:18" x14ac:dyDescent="0.25">
      <c r="A66" s="28" t="s">
        <v>25</v>
      </c>
      <c r="B66" s="4" t="s">
        <v>26</v>
      </c>
      <c r="C66" s="34">
        <f t="shared" si="2"/>
        <v>0.47</v>
      </c>
      <c r="D66" s="50">
        <f t="shared" ref="D66:O66" si="6">D52-D$49</f>
        <v>1.3500000000000005</v>
      </c>
      <c r="E66" s="50">
        <f t="shared" si="6"/>
        <v>1.4222222222222225</v>
      </c>
      <c r="F66" s="50">
        <f t="shared" si="6"/>
        <v>1.3500000000000005</v>
      </c>
      <c r="G66" s="50">
        <f t="shared" si="6"/>
        <v>1.2444444444444445</v>
      </c>
      <c r="H66" s="50">
        <f t="shared" si="6"/>
        <v>1.2800000000000002</v>
      </c>
      <c r="I66" s="50">
        <f t="shared" si="6"/>
        <v>1.3399999999999999</v>
      </c>
      <c r="J66" s="50">
        <f t="shared" si="6"/>
        <v>1.2166666666666668</v>
      </c>
      <c r="K66" s="50">
        <f t="shared" si="6"/>
        <v>1.1500000000000004</v>
      </c>
      <c r="L66" s="50">
        <f t="shared" si="6"/>
        <v>1.0499999999999998</v>
      </c>
      <c r="M66" s="50">
        <f t="shared" si="6"/>
        <v>0.96470588235294041</v>
      </c>
      <c r="N66" s="50">
        <f t="shared" si="6"/>
        <v>0.92631578947368354</v>
      </c>
      <c r="O66" s="50">
        <f t="shared" si="6"/>
        <v>0.80800000000000072</v>
      </c>
    </row>
    <row r="67" spans="1:18" x14ac:dyDescent="0.25">
      <c r="A67" s="28" t="s">
        <v>27</v>
      </c>
      <c r="B67" s="4" t="s">
        <v>28</v>
      </c>
      <c r="C67" s="34">
        <f t="shared" si="2"/>
        <v>0.7</v>
      </c>
      <c r="D67" s="50">
        <f t="shared" ref="D67:O67" si="7">D53-D$49</f>
        <v>1.9428571428571431</v>
      </c>
      <c r="E67" s="50">
        <f t="shared" si="7"/>
        <v>1.9500000000000002</v>
      </c>
      <c r="F67" s="50">
        <f t="shared" si="7"/>
        <v>1.9249999999999998</v>
      </c>
      <c r="G67" s="50">
        <f t="shared" si="7"/>
        <v>1.7555555555555555</v>
      </c>
      <c r="H67" s="50">
        <f t="shared" si="7"/>
        <v>1.7599999999999998</v>
      </c>
      <c r="I67" s="50">
        <f t="shared" si="7"/>
        <v>1.7636363636363637</v>
      </c>
      <c r="J67" s="50">
        <f t="shared" si="7"/>
        <v>1.5846153846153843</v>
      </c>
      <c r="K67" s="50">
        <f t="shared" si="7"/>
        <v>1.4666666666666659</v>
      </c>
      <c r="L67" s="50">
        <f t="shared" si="7"/>
        <v>1.3157894736842097</v>
      </c>
      <c r="M67" s="50">
        <f t="shared" si="7"/>
        <v>1.2076923076923078</v>
      </c>
      <c r="N67" s="50">
        <f t="shared" si="7"/>
        <v>1.1279999999999992</v>
      </c>
      <c r="O67" s="50">
        <f t="shared" si="7"/>
        <v>0.99199999999999999</v>
      </c>
    </row>
    <row r="68" spans="1:18" x14ac:dyDescent="0.25">
      <c r="A68" s="28" t="s">
        <v>29</v>
      </c>
      <c r="B68" s="4" t="s">
        <v>38</v>
      </c>
      <c r="C68" s="34">
        <f t="shared" si="2"/>
        <v>1</v>
      </c>
      <c r="D68" s="50">
        <f t="shared" ref="D68:O68" si="8">D54-D$49</f>
        <v>2.875</v>
      </c>
      <c r="E68" s="50">
        <f t="shared" si="8"/>
        <v>2.6727272727272728</v>
      </c>
      <c r="F68" s="50">
        <f t="shared" si="8"/>
        <v>2.7111111111111112</v>
      </c>
      <c r="G68" s="50">
        <f t="shared" si="8"/>
        <v>2.418181818181818</v>
      </c>
      <c r="H68" s="50">
        <f t="shared" si="8"/>
        <v>2.293333333333333</v>
      </c>
      <c r="I68" s="50">
        <f t="shared" si="8"/>
        <v>2.2249999999999996</v>
      </c>
      <c r="J68" s="50">
        <f t="shared" si="8"/>
        <v>1.9647058823529404</v>
      </c>
      <c r="K68" s="50">
        <f t="shared" si="8"/>
        <v>1.7904761904761903</v>
      </c>
      <c r="L68" s="50">
        <f t="shared" si="8"/>
        <v>1.5913043478260862</v>
      </c>
      <c r="M68" s="50">
        <f t="shared" si="8"/>
        <v>1.4357142857142851</v>
      </c>
      <c r="N68" s="50">
        <f t="shared" si="8"/>
        <v>1.3399999999999999</v>
      </c>
      <c r="O68" s="50">
        <f t="shared" si="8"/>
        <v>1.2000000000000011</v>
      </c>
    </row>
    <row r="69" spans="1:18" x14ac:dyDescent="0.25">
      <c r="A69" s="28" t="s">
        <v>30</v>
      </c>
      <c r="B69" s="4" t="s">
        <v>31</v>
      </c>
      <c r="C69" s="34">
        <f t="shared" si="2"/>
        <v>1.32</v>
      </c>
      <c r="D69" s="50">
        <f t="shared" ref="D69:O69" si="9">D55-D$49</f>
        <v>3.7000000000000011</v>
      </c>
      <c r="E69" s="50">
        <f t="shared" si="9"/>
        <v>3.2500000000000018</v>
      </c>
      <c r="F69" s="50">
        <f t="shared" si="9"/>
        <v>3.3636363636363633</v>
      </c>
      <c r="G69" s="50">
        <f t="shared" si="9"/>
        <v>2.9384615384615396</v>
      </c>
      <c r="H69" s="50">
        <f t="shared" si="9"/>
        <v>2.7125000000000004</v>
      </c>
      <c r="I69" s="50">
        <f t="shared" si="9"/>
        <v>2.6095238095238091</v>
      </c>
      <c r="J69" s="50">
        <f t="shared" si="9"/>
        <v>2.2695652173913041</v>
      </c>
      <c r="K69" s="50">
        <f t="shared" si="9"/>
        <v>2.0599999999999996</v>
      </c>
      <c r="L69" s="50">
        <f t="shared" si="9"/>
        <v>1.8307692307692296</v>
      </c>
      <c r="M69" s="50">
        <f t="shared" si="9"/>
        <v>1.6642857142857146</v>
      </c>
      <c r="N69" s="50">
        <f t="shared" si="9"/>
        <v>1.5483870967741931</v>
      </c>
      <c r="O69" s="50">
        <f t="shared" si="9"/>
        <v>1.4000000000000004</v>
      </c>
    </row>
    <row r="70" spans="1:18" x14ac:dyDescent="0.25">
      <c r="A70" s="28" t="s">
        <v>32</v>
      </c>
      <c r="B70" s="4" t="s">
        <v>39</v>
      </c>
      <c r="C70" s="34">
        <f t="shared" si="2"/>
        <v>1.6</v>
      </c>
      <c r="D70" s="50">
        <f t="shared" ref="D70:O70" si="10">D56-D$49</f>
        <v>4.4000000000000021</v>
      </c>
      <c r="E70" s="50">
        <f t="shared" si="10"/>
        <v>3.7333333333333343</v>
      </c>
      <c r="F70" s="50">
        <f t="shared" si="10"/>
        <v>3.9250000000000007</v>
      </c>
      <c r="G70" s="50">
        <f t="shared" si="10"/>
        <v>3.3333333333333348</v>
      </c>
      <c r="H70" s="50">
        <f t="shared" si="10"/>
        <v>3.0200000000000005</v>
      </c>
      <c r="I70" s="50">
        <f t="shared" si="10"/>
        <v>2.8842105263157896</v>
      </c>
      <c r="J70" s="50">
        <f t="shared" si="10"/>
        <v>2.5130434782608697</v>
      </c>
      <c r="K70" s="50">
        <f t="shared" si="10"/>
        <v>2.34</v>
      </c>
      <c r="L70" s="50">
        <f t="shared" si="10"/>
        <v>2.0571428571428569</v>
      </c>
      <c r="M70" s="50">
        <f t="shared" si="10"/>
        <v>1.8750000000000009</v>
      </c>
      <c r="N70" s="50">
        <f t="shared" si="10"/>
        <v>1.7428571428571438</v>
      </c>
      <c r="O70" s="50">
        <f t="shared" si="10"/>
        <v>1.6000000000000014</v>
      </c>
    </row>
    <row r="71" spans="1:18" x14ac:dyDescent="0.25">
      <c r="A71" s="28" t="s">
        <v>33</v>
      </c>
      <c r="B71" s="4" t="s">
        <v>40</v>
      </c>
      <c r="C71" s="34">
        <f t="shared" si="2"/>
        <v>1.9</v>
      </c>
      <c r="D71" s="50">
        <f t="shared" ref="D71:O71" si="11">D57-D$49</f>
        <v>5.4000000000000021</v>
      </c>
      <c r="E71" s="50">
        <f t="shared" si="11"/>
        <v>4.1833333333333336</v>
      </c>
      <c r="F71" s="50">
        <f t="shared" si="11"/>
        <v>4.6571428571428584</v>
      </c>
      <c r="G71" s="50">
        <f t="shared" si="11"/>
        <v>3.8571428571428568</v>
      </c>
      <c r="H71" s="50">
        <f t="shared" si="11"/>
        <v>3.2666666666666666</v>
      </c>
      <c r="I71" s="50">
        <f t="shared" si="11"/>
        <v>3.26</v>
      </c>
      <c r="J71" s="50">
        <f t="shared" si="11"/>
        <v>2.8545454545454545</v>
      </c>
      <c r="K71" s="50">
        <f t="shared" si="11"/>
        <v>2.74</v>
      </c>
      <c r="L71" s="50">
        <f t="shared" si="11"/>
        <v>2.3875000000000002</v>
      </c>
      <c r="M71" s="50">
        <f t="shared" si="11"/>
        <v>2.2000000000000002</v>
      </c>
      <c r="N71" s="50">
        <f t="shared" si="11"/>
        <v>2.036363636363637</v>
      </c>
      <c r="O71" s="50">
        <f t="shared" si="11"/>
        <v>1.9333333333333353</v>
      </c>
    </row>
    <row r="72" spans="1:18" x14ac:dyDescent="0.25">
      <c r="A72" s="29" t="s">
        <v>34</v>
      </c>
      <c r="B72" s="5" t="s">
        <v>35</v>
      </c>
      <c r="C72" s="34">
        <f t="shared" si="2"/>
        <v>2</v>
      </c>
      <c r="D72" s="50">
        <f t="shared" ref="D72:O72" si="12">D58-D$49</f>
        <v>6.0000000000000036</v>
      </c>
      <c r="E72" s="50">
        <f t="shared" si="12"/>
        <v>4.4666666666666686</v>
      </c>
      <c r="F72" s="50">
        <f t="shared" si="12"/>
        <v>5.0800000000000018</v>
      </c>
      <c r="G72" s="50">
        <f t="shared" si="12"/>
        <v>4.0000000000000009</v>
      </c>
      <c r="H72" s="50">
        <f t="shared" si="12"/>
        <v>3.5600000000000014</v>
      </c>
      <c r="I72" s="50">
        <f t="shared" si="12"/>
        <v>3.4857142857142858</v>
      </c>
      <c r="J72" s="50">
        <f t="shared" si="12"/>
        <v>3.0666666666666673</v>
      </c>
      <c r="K72" s="50">
        <f t="shared" si="12"/>
        <v>3.2</v>
      </c>
      <c r="L72" s="50">
        <f t="shared" si="12"/>
        <v>2.5999999999999996</v>
      </c>
      <c r="M72" s="50">
        <f t="shared" si="12"/>
        <v>2.6000000000000005</v>
      </c>
      <c r="N72" s="50">
        <f t="shared" si="12"/>
        <v>2.2400000000000002</v>
      </c>
      <c r="O72" s="50">
        <f t="shared" si="12"/>
        <v>2.1333333333333346</v>
      </c>
    </row>
    <row r="73" spans="1:18" x14ac:dyDescent="0.25">
      <c r="A73" s="1"/>
    </row>
    <row r="74" spans="1:18" x14ac:dyDescent="0.25">
      <c r="A74" s="1" t="s">
        <v>41</v>
      </c>
    </row>
    <row r="75" spans="1:18" x14ac:dyDescent="0.25">
      <c r="A75" s="1"/>
    </row>
    <row r="76" spans="1:18" x14ac:dyDescent="0.25">
      <c r="A76" s="2" t="s">
        <v>42</v>
      </c>
      <c r="B76" s="2"/>
      <c r="D76"/>
      <c r="E76"/>
      <c r="H76" s="2"/>
      <c r="I76" s="2"/>
    </row>
    <row r="77" spans="1:18" x14ac:dyDescent="0.25">
      <c r="A77" s="2" t="s">
        <v>43</v>
      </c>
      <c r="B77" s="2"/>
      <c r="D77"/>
      <c r="E77"/>
      <c r="H77" s="2"/>
      <c r="I77" s="2"/>
      <c r="K77"/>
      <c r="L77"/>
      <c r="M77"/>
      <c r="N77"/>
      <c r="O77"/>
      <c r="P77" s="2"/>
      <c r="R77" s="2"/>
    </row>
    <row r="78" spans="1:18" x14ac:dyDescent="0.25">
      <c r="A78" s="26" t="s">
        <v>17</v>
      </c>
      <c r="B78" s="30" t="s">
        <v>18</v>
      </c>
      <c r="C78" s="32" t="s">
        <v>44</v>
      </c>
      <c r="D78" s="41" t="s">
        <v>7</v>
      </c>
      <c r="E78" s="30">
        <v>0</v>
      </c>
      <c r="F78" s="30" t="s">
        <v>8</v>
      </c>
      <c r="G78" s="30">
        <v>1</v>
      </c>
      <c r="H78" s="30" t="s">
        <v>9</v>
      </c>
      <c r="I78" s="30">
        <v>2</v>
      </c>
      <c r="K78" t="s">
        <v>45</v>
      </c>
    </row>
    <row r="79" spans="1:18" x14ac:dyDescent="0.25">
      <c r="A79" s="27" t="s">
        <v>20</v>
      </c>
      <c r="B79" s="31" t="s">
        <v>21</v>
      </c>
      <c r="C79" s="33">
        <f t="shared" ref="C79:C88" si="13">C63</f>
        <v>7.0000000000000007E-2</v>
      </c>
      <c r="D79" s="50">
        <f t="shared" ref="D79:D88" si="14">D49+$N$82+$N$84</f>
        <v>5</v>
      </c>
      <c r="E79" s="50">
        <f t="shared" ref="E79:E88" si="15">E49+$N$82+$N$85</f>
        <v>5</v>
      </c>
      <c r="F79" s="50">
        <f t="shared" ref="F79:F88" si="16">F49+$N$82+$N$86</f>
        <v>5</v>
      </c>
      <c r="G79" s="50">
        <f t="shared" ref="G79:G88" si="17">G49+$N$82+$N$87</f>
        <v>5.2</v>
      </c>
      <c r="H79" s="50">
        <f t="shared" ref="H79:H88" si="18">H49+$N$82+$N$88</f>
        <v>5.2</v>
      </c>
      <c r="I79" s="50">
        <f t="shared" ref="I79:I88" si="19">I49+$N$82+$N$89</f>
        <v>5</v>
      </c>
      <c r="K79" t="s">
        <v>46</v>
      </c>
      <c r="L79"/>
      <c r="M79"/>
      <c r="N79"/>
    </row>
    <row r="80" spans="1:18" x14ac:dyDescent="0.25">
      <c r="A80" s="28" t="s">
        <v>22</v>
      </c>
      <c r="B80" s="8"/>
      <c r="C80" s="34">
        <f t="shared" si="13"/>
        <v>0.12</v>
      </c>
      <c r="D80" s="50">
        <f t="shared" si="14"/>
        <v>5.3500000000000005</v>
      </c>
      <c r="E80" s="50">
        <f t="shared" si="15"/>
        <v>5.45</v>
      </c>
      <c r="F80" s="50">
        <f t="shared" si="16"/>
        <v>5.4</v>
      </c>
      <c r="G80" s="50">
        <f t="shared" si="17"/>
        <v>5.5333333333333332</v>
      </c>
      <c r="H80" s="50">
        <f t="shared" si="18"/>
        <v>5.55</v>
      </c>
      <c r="I80" s="50">
        <f t="shared" si="19"/>
        <v>5.45</v>
      </c>
      <c r="K80" t="s">
        <v>47</v>
      </c>
    </row>
    <row r="81" spans="1:18" x14ac:dyDescent="0.25">
      <c r="A81" s="28" t="s">
        <v>23</v>
      </c>
      <c r="B81" s="8" t="s">
        <v>24</v>
      </c>
      <c r="C81" s="34">
        <f t="shared" si="13"/>
        <v>0.27</v>
      </c>
      <c r="D81" s="50">
        <f t="shared" si="14"/>
        <v>5.85</v>
      </c>
      <c r="E81" s="50">
        <f t="shared" si="15"/>
        <v>5.9428571428571431</v>
      </c>
      <c r="F81" s="50">
        <f t="shared" si="16"/>
        <v>5.875</v>
      </c>
      <c r="G81" s="50">
        <f t="shared" si="17"/>
        <v>6</v>
      </c>
      <c r="H81" s="50">
        <f t="shared" si="18"/>
        <v>6.0250000000000004</v>
      </c>
      <c r="I81" s="50">
        <f t="shared" si="19"/>
        <v>5.9249999999999998</v>
      </c>
    </row>
    <row r="82" spans="1:18" x14ac:dyDescent="0.25">
      <c r="A82" s="28" t="s">
        <v>25</v>
      </c>
      <c r="B82" s="8" t="s">
        <v>26</v>
      </c>
      <c r="C82" s="34">
        <f t="shared" si="13"/>
        <v>0.47</v>
      </c>
      <c r="D82" s="50">
        <f t="shared" si="14"/>
        <v>6.3500000000000005</v>
      </c>
      <c r="E82" s="50">
        <f t="shared" si="15"/>
        <v>6.4222222222222225</v>
      </c>
      <c r="F82" s="50">
        <f t="shared" si="16"/>
        <v>6.3500000000000005</v>
      </c>
      <c r="G82" s="50">
        <f t="shared" si="17"/>
        <v>6.4444444444444446</v>
      </c>
      <c r="H82" s="50">
        <f t="shared" si="18"/>
        <v>6.48</v>
      </c>
      <c r="I82" s="50">
        <f t="shared" si="19"/>
        <v>6.34</v>
      </c>
      <c r="L82" t="s">
        <v>48</v>
      </c>
      <c r="N82" s="2">
        <v>0</v>
      </c>
    </row>
    <row r="83" spans="1:18" x14ac:dyDescent="0.25">
      <c r="A83" s="28" t="s">
        <v>27</v>
      </c>
      <c r="B83" s="8" t="s">
        <v>28</v>
      </c>
      <c r="C83" s="34">
        <f t="shared" si="13"/>
        <v>0.7</v>
      </c>
      <c r="D83" s="50">
        <f t="shared" si="14"/>
        <v>6.9428571428571431</v>
      </c>
      <c r="E83" s="50">
        <f t="shared" si="15"/>
        <v>6.95</v>
      </c>
      <c r="F83" s="50">
        <f t="shared" si="16"/>
        <v>6.9249999999999998</v>
      </c>
      <c r="G83" s="50">
        <f t="shared" si="17"/>
        <v>6.9555555555555557</v>
      </c>
      <c r="H83" s="50">
        <f t="shared" si="18"/>
        <v>6.96</v>
      </c>
      <c r="I83" s="50">
        <f t="shared" si="19"/>
        <v>6.7636363636363637</v>
      </c>
    </row>
    <row r="84" spans="1:18" x14ac:dyDescent="0.25">
      <c r="A84" s="28" t="s">
        <v>29</v>
      </c>
      <c r="B84" s="8"/>
      <c r="C84" s="34">
        <f t="shared" si="13"/>
        <v>1</v>
      </c>
      <c r="D84" s="50">
        <f t="shared" si="14"/>
        <v>7.875</v>
      </c>
      <c r="E84" s="50">
        <f t="shared" si="15"/>
        <v>7.6727272727272728</v>
      </c>
      <c r="F84" s="50">
        <f t="shared" si="16"/>
        <v>7.7111111111111112</v>
      </c>
      <c r="G84" s="50">
        <f t="shared" si="17"/>
        <v>7.6181818181818182</v>
      </c>
      <c r="H84" s="50">
        <f t="shared" si="18"/>
        <v>7.4933333333333332</v>
      </c>
      <c r="I84" s="50">
        <f t="shared" si="19"/>
        <v>7.2249999999999996</v>
      </c>
      <c r="L84" s="2" t="s">
        <v>7</v>
      </c>
      <c r="N84" s="2">
        <v>0</v>
      </c>
    </row>
    <row r="85" spans="1:18" x14ac:dyDescent="0.25">
      <c r="A85" s="28" t="s">
        <v>30</v>
      </c>
      <c r="B85" s="8" t="s">
        <v>31</v>
      </c>
      <c r="C85" s="34">
        <f t="shared" si="13"/>
        <v>1.32</v>
      </c>
      <c r="D85" s="50">
        <f t="shared" si="14"/>
        <v>8.7000000000000011</v>
      </c>
      <c r="E85" s="50">
        <f t="shared" si="15"/>
        <v>8.2500000000000018</v>
      </c>
      <c r="F85" s="50">
        <f t="shared" si="16"/>
        <v>8.3636363636363633</v>
      </c>
      <c r="G85" s="50">
        <f t="shared" si="17"/>
        <v>8.1384615384615397</v>
      </c>
      <c r="H85" s="50">
        <f t="shared" si="18"/>
        <v>7.9125000000000005</v>
      </c>
      <c r="I85" s="50">
        <f t="shared" si="19"/>
        <v>7.6095238095238091</v>
      </c>
      <c r="L85" s="2" t="s">
        <v>34</v>
      </c>
      <c r="N85" s="2">
        <v>0</v>
      </c>
    </row>
    <row r="86" spans="1:18" x14ac:dyDescent="0.25">
      <c r="A86" s="28" t="s">
        <v>32</v>
      </c>
      <c r="B86" s="8"/>
      <c r="C86" s="34">
        <f t="shared" si="13"/>
        <v>1.6</v>
      </c>
      <c r="D86" s="50">
        <f t="shared" si="14"/>
        <v>9.4000000000000021</v>
      </c>
      <c r="E86" s="50">
        <f t="shared" si="15"/>
        <v>8.7333333333333343</v>
      </c>
      <c r="F86" s="50">
        <f t="shared" si="16"/>
        <v>8.9250000000000007</v>
      </c>
      <c r="G86" s="50">
        <f t="shared" si="17"/>
        <v>8.533333333333335</v>
      </c>
      <c r="H86" s="50">
        <f t="shared" si="18"/>
        <v>8.2200000000000006</v>
      </c>
      <c r="I86" s="50">
        <f t="shared" si="19"/>
        <v>7.8842105263157896</v>
      </c>
      <c r="L86" t="s">
        <v>8</v>
      </c>
      <c r="N86" s="2">
        <v>0</v>
      </c>
      <c r="R86" s="2"/>
    </row>
    <row r="87" spans="1:18" x14ac:dyDescent="0.25">
      <c r="A87" s="28" t="s">
        <v>33</v>
      </c>
      <c r="B87" s="8"/>
      <c r="C87" s="34">
        <f t="shared" si="13"/>
        <v>1.9</v>
      </c>
      <c r="D87" s="50">
        <f t="shared" si="14"/>
        <v>10.400000000000002</v>
      </c>
      <c r="E87" s="50">
        <f t="shared" si="15"/>
        <v>9.1833333333333336</v>
      </c>
      <c r="F87" s="50">
        <f t="shared" si="16"/>
        <v>9.6571428571428584</v>
      </c>
      <c r="G87" s="50">
        <f t="shared" si="17"/>
        <v>9.0571428571428569</v>
      </c>
      <c r="H87" s="50">
        <f t="shared" si="18"/>
        <v>8.4666666666666668</v>
      </c>
      <c r="I87" s="50">
        <f t="shared" si="19"/>
        <v>8.26</v>
      </c>
      <c r="L87" s="2" t="s">
        <v>49</v>
      </c>
      <c r="N87" s="2">
        <v>0</v>
      </c>
      <c r="R87" s="2"/>
    </row>
    <row r="88" spans="1:18" x14ac:dyDescent="0.25">
      <c r="A88" s="37" t="s">
        <v>34</v>
      </c>
      <c r="B88" s="38" t="s">
        <v>35</v>
      </c>
      <c r="C88" s="39">
        <f t="shared" si="13"/>
        <v>2</v>
      </c>
      <c r="D88" s="17">
        <f t="shared" si="14"/>
        <v>11.000000000000004</v>
      </c>
      <c r="E88" s="17">
        <f t="shared" si="15"/>
        <v>9.4666666666666686</v>
      </c>
      <c r="F88" s="17">
        <f t="shared" si="16"/>
        <v>10.080000000000002</v>
      </c>
      <c r="G88" s="17">
        <f t="shared" si="17"/>
        <v>9.2000000000000011</v>
      </c>
      <c r="H88" s="17">
        <f t="shared" si="18"/>
        <v>8.7600000000000016</v>
      </c>
      <c r="I88" s="17">
        <f t="shared" si="19"/>
        <v>8.4857142857142858</v>
      </c>
      <c r="L88" s="2" t="s">
        <v>9</v>
      </c>
      <c r="N88" s="2">
        <v>0</v>
      </c>
      <c r="R88" s="2"/>
    </row>
    <row r="89" spans="1:18" x14ac:dyDescent="0.25">
      <c r="B89" s="30" t="s">
        <v>21</v>
      </c>
      <c r="C89" s="42" t="s">
        <v>35</v>
      </c>
      <c r="D89" s="19">
        <f t="shared" ref="D89:I89" si="20">D88-D79</f>
        <v>6.0000000000000036</v>
      </c>
      <c r="E89" s="21">
        <f t="shared" si="20"/>
        <v>4.4666666666666686</v>
      </c>
      <c r="F89" s="21">
        <f t="shared" si="20"/>
        <v>5.0800000000000018</v>
      </c>
      <c r="G89" s="21">
        <f t="shared" si="20"/>
        <v>4.0000000000000009</v>
      </c>
      <c r="H89" s="21">
        <f t="shared" si="20"/>
        <v>3.5600000000000014</v>
      </c>
      <c r="I89" s="21">
        <f t="shared" si="20"/>
        <v>3.4857142857142858</v>
      </c>
      <c r="L89" s="2" t="s">
        <v>50</v>
      </c>
      <c r="N89" s="2">
        <v>0</v>
      </c>
      <c r="R89" s="2"/>
    </row>
    <row r="90" spans="1:18" x14ac:dyDescent="0.25">
      <c r="B90" s="55" t="s">
        <v>22</v>
      </c>
      <c r="C90" s="57" t="s">
        <v>35</v>
      </c>
      <c r="D90" s="53">
        <f t="shared" ref="D90:I90" si="21">D88-D80</f>
        <v>5.650000000000003</v>
      </c>
      <c r="E90" s="31">
        <f t="shared" si="21"/>
        <v>4.0166666666666684</v>
      </c>
      <c r="F90" s="31">
        <f t="shared" si="21"/>
        <v>4.6800000000000015</v>
      </c>
      <c r="G90" s="31">
        <f t="shared" si="21"/>
        <v>3.6666666666666679</v>
      </c>
      <c r="H90" s="31">
        <f t="shared" si="21"/>
        <v>3.2100000000000017</v>
      </c>
      <c r="I90" s="31">
        <f t="shared" si="21"/>
        <v>3.0357142857142856</v>
      </c>
      <c r="K90"/>
      <c r="L90" s="2" t="s">
        <v>10</v>
      </c>
      <c r="N90" s="2">
        <v>0</v>
      </c>
      <c r="R90" s="2"/>
    </row>
    <row r="91" spans="1:18" x14ac:dyDescent="0.25">
      <c r="B91" s="25" t="s">
        <v>22</v>
      </c>
      <c r="C91" s="6" t="s">
        <v>33</v>
      </c>
      <c r="D91" s="36">
        <f t="shared" ref="D91:I91" si="22">D87-D80</f>
        <v>5.0500000000000016</v>
      </c>
      <c r="E91" s="8">
        <f t="shared" si="22"/>
        <v>3.7333333333333334</v>
      </c>
      <c r="F91" s="8">
        <f t="shared" si="22"/>
        <v>4.257142857142858</v>
      </c>
      <c r="G91" s="8">
        <f t="shared" si="22"/>
        <v>3.5238095238095237</v>
      </c>
      <c r="H91" s="8">
        <f t="shared" si="22"/>
        <v>2.916666666666667</v>
      </c>
      <c r="I91" s="8">
        <f t="shared" si="22"/>
        <v>2.8099999999999996</v>
      </c>
      <c r="L91" s="2" t="s">
        <v>51</v>
      </c>
      <c r="N91" s="2">
        <v>0</v>
      </c>
      <c r="R91" s="2"/>
    </row>
    <row r="92" spans="1:18" x14ac:dyDescent="0.25">
      <c r="B92" s="25" t="s">
        <v>22</v>
      </c>
      <c r="C92" s="6" t="s">
        <v>32</v>
      </c>
      <c r="D92" s="36">
        <f t="shared" ref="D92:I92" si="23">D86-D80</f>
        <v>4.0500000000000016</v>
      </c>
      <c r="E92" s="8">
        <f t="shared" si="23"/>
        <v>3.2833333333333341</v>
      </c>
      <c r="F92" s="8">
        <f t="shared" si="23"/>
        <v>3.5250000000000004</v>
      </c>
      <c r="G92" s="8">
        <f t="shared" si="23"/>
        <v>3.0000000000000018</v>
      </c>
      <c r="H92" s="8">
        <f t="shared" si="23"/>
        <v>2.6700000000000008</v>
      </c>
      <c r="I92" s="8">
        <f t="shared" si="23"/>
        <v>2.4342105263157894</v>
      </c>
      <c r="L92" s="2" t="s">
        <v>11</v>
      </c>
      <c r="N92" s="2">
        <v>0</v>
      </c>
      <c r="R92" s="2"/>
    </row>
    <row r="93" spans="1:18" x14ac:dyDescent="0.25">
      <c r="B93" s="56" t="s">
        <v>22</v>
      </c>
      <c r="C93" s="58" t="s">
        <v>31</v>
      </c>
      <c r="D93" s="54">
        <f t="shared" ref="D93:I93" si="24">D85-D80</f>
        <v>3.3500000000000005</v>
      </c>
      <c r="E93" s="38">
        <f t="shared" si="24"/>
        <v>2.8000000000000016</v>
      </c>
      <c r="F93" s="38">
        <f t="shared" si="24"/>
        <v>2.963636363636363</v>
      </c>
      <c r="G93" s="38">
        <f t="shared" si="24"/>
        <v>2.6051282051282065</v>
      </c>
      <c r="H93" s="38">
        <f t="shared" si="24"/>
        <v>2.3625000000000007</v>
      </c>
      <c r="I93" s="38">
        <f t="shared" si="24"/>
        <v>2.159523809523809</v>
      </c>
      <c r="L93" s="2" t="s">
        <v>52</v>
      </c>
      <c r="N93" s="2">
        <v>0</v>
      </c>
      <c r="R93" s="2"/>
    </row>
    <row r="94" spans="1:18" x14ac:dyDescent="0.25">
      <c r="B94" s="25" t="s">
        <v>53</v>
      </c>
      <c r="C94" s="6" t="s">
        <v>35</v>
      </c>
      <c r="D94" s="36">
        <f t="shared" ref="D94:I94" si="25">D88-D81</f>
        <v>5.1500000000000039</v>
      </c>
      <c r="E94" s="8">
        <f t="shared" si="25"/>
        <v>3.5238095238095255</v>
      </c>
      <c r="F94" s="8">
        <f t="shared" si="25"/>
        <v>4.2050000000000018</v>
      </c>
      <c r="G94" s="8">
        <f t="shared" si="25"/>
        <v>3.2000000000000011</v>
      </c>
      <c r="H94" s="8">
        <f t="shared" si="25"/>
        <v>2.7350000000000012</v>
      </c>
      <c r="I94" s="8">
        <f t="shared" si="25"/>
        <v>2.5607142857142859</v>
      </c>
      <c r="L94" s="2" t="s">
        <v>12</v>
      </c>
      <c r="N94" s="2">
        <v>0</v>
      </c>
      <c r="R94" s="2"/>
    </row>
    <row r="95" spans="1:18" x14ac:dyDescent="0.25">
      <c r="A95" s="2"/>
      <c r="B95" s="25" t="s">
        <v>53</v>
      </c>
      <c r="C95" s="6" t="s">
        <v>33</v>
      </c>
      <c r="D95" s="36">
        <f t="shared" ref="D95:I95" si="26">D87-D81</f>
        <v>4.5500000000000025</v>
      </c>
      <c r="E95" s="8">
        <f t="shared" si="26"/>
        <v>3.2404761904761905</v>
      </c>
      <c r="F95" s="8">
        <f t="shared" si="26"/>
        <v>3.7821428571428584</v>
      </c>
      <c r="G95" s="8">
        <f t="shared" si="26"/>
        <v>3.0571428571428569</v>
      </c>
      <c r="H95" s="8">
        <f t="shared" si="26"/>
        <v>2.4416666666666664</v>
      </c>
      <c r="I95" s="8">
        <f t="shared" si="26"/>
        <v>2.335</v>
      </c>
      <c r="L95" s="2" t="s">
        <v>54</v>
      </c>
      <c r="N95" s="2">
        <v>0</v>
      </c>
      <c r="R95" s="2"/>
    </row>
    <row r="96" spans="1:18" x14ac:dyDescent="0.25">
      <c r="A96" s="2"/>
      <c r="B96" s="25" t="s">
        <v>53</v>
      </c>
      <c r="C96" s="6" t="s">
        <v>32</v>
      </c>
      <c r="D96" s="36">
        <f t="shared" ref="D96:I96" si="27">D86-D81</f>
        <v>3.5500000000000025</v>
      </c>
      <c r="E96" s="8">
        <f t="shared" si="27"/>
        <v>2.7904761904761912</v>
      </c>
      <c r="F96" s="8">
        <f t="shared" si="27"/>
        <v>3.0500000000000007</v>
      </c>
      <c r="G96" s="8">
        <f t="shared" si="27"/>
        <v>2.533333333333335</v>
      </c>
      <c r="H96" s="8">
        <f t="shared" si="27"/>
        <v>2.1950000000000003</v>
      </c>
      <c r="I96" s="8">
        <f t="shared" si="27"/>
        <v>1.9592105263157897</v>
      </c>
      <c r="L96"/>
      <c r="M96"/>
      <c r="R96" s="2"/>
    </row>
    <row r="97" spans="1:18" x14ac:dyDescent="0.25">
      <c r="A97" s="2"/>
      <c r="B97" s="25" t="s">
        <v>53</v>
      </c>
      <c r="C97" s="6" t="s">
        <v>31</v>
      </c>
      <c r="D97" s="36">
        <f t="shared" ref="D97:I97" si="28">D85-D81</f>
        <v>2.8500000000000014</v>
      </c>
      <c r="E97" s="8">
        <f t="shared" si="28"/>
        <v>2.3071428571428587</v>
      </c>
      <c r="F97" s="8">
        <f t="shared" si="28"/>
        <v>2.4886363636363633</v>
      </c>
      <c r="G97" s="8">
        <f t="shared" si="28"/>
        <v>2.1384615384615397</v>
      </c>
      <c r="H97" s="8">
        <f t="shared" si="28"/>
        <v>1.8875000000000002</v>
      </c>
      <c r="I97" s="8">
        <f t="shared" si="28"/>
        <v>1.6845238095238093</v>
      </c>
      <c r="L97"/>
      <c r="R97" s="2"/>
    </row>
    <row r="98" spans="1:18" x14ac:dyDescent="0.25">
      <c r="C98"/>
      <c r="D98"/>
      <c r="E98"/>
      <c r="F98"/>
      <c r="L98"/>
      <c r="R98" s="2"/>
    </row>
    <row r="99" spans="1:18" x14ac:dyDescent="0.25">
      <c r="A99" s="26" t="s">
        <v>17</v>
      </c>
      <c r="B99" s="30" t="s">
        <v>18</v>
      </c>
      <c r="C99" s="32" t="s">
        <v>44</v>
      </c>
      <c r="D99" s="26" t="s">
        <v>10</v>
      </c>
      <c r="E99" s="30">
        <v>3</v>
      </c>
      <c r="F99" s="30" t="s">
        <v>11</v>
      </c>
      <c r="G99" s="30">
        <v>4</v>
      </c>
      <c r="H99" s="30" t="s">
        <v>12</v>
      </c>
      <c r="I99" s="30">
        <v>5</v>
      </c>
      <c r="L99"/>
      <c r="R99" s="2"/>
    </row>
    <row r="100" spans="1:18" x14ac:dyDescent="0.25">
      <c r="A100" s="27" t="s">
        <v>20</v>
      </c>
      <c r="B100" s="31" t="s">
        <v>21</v>
      </c>
      <c r="C100" s="33">
        <f t="shared" ref="C100:C109" si="29">C79</f>
        <v>7.0000000000000007E-2</v>
      </c>
      <c r="D100" s="7">
        <f t="shared" ref="D100:D109" si="30">J49+$N$82+$N$90</f>
        <v>5.2</v>
      </c>
      <c r="E100" s="7">
        <f t="shared" ref="E100:E109" si="31">K49+$N$82+$N$91</f>
        <v>5.2</v>
      </c>
      <c r="F100" s="7">
        <f t="shared" ref="F100:F109" si="32">L49+$N$82+$N$92</f>
        <v>5.4</v>
      </c>
      <c r="G100" s="7">
        <f t="shared" ref="G100:G109" si="33">M49+$N$82+$N$93</f>
        <v>6.2</v>
      </c>
      <c r="H100" s="7">
        <f t="shared" ref="H100:H109" si="34">N49+$N$82+$N$94</f>
        <v>6.4</v>
      </c>
      <c r="I100" s="7">
        <f t="shared" ref="I100:I109" si="35">O49+$N$82+$N$95</f>
        <v>6.6</v>
      </c>
      <c r="L100"/>
      <c r="R100" s="2"/>
    </row>
    <row r="101" spans="1:18" x14ac:dyDescent="0.25">
      <c r="A101" s="28" t="s">
        <v>22</v>
      </c>
      <c r="B101" s="8"/>
      <c r="C101" s="34">
        <f t="shared" si="29"/>
        <v>0.12</v>
      </c>
      <c r="D101" s="7">
        <f t="shared" si="30"/>
        <v>5.55</v>
      </c>
      <c r="E101" s="7">
        <f t="shared" si="31"/>
        <v>5.55</v>
      </c>
      <c r="F101" s="7">
        <f t="shared" si="32"/>
        <v>5.75</v>
      </c>
      <c r="G101" s="7">
        <f t="shared" si="33"/>
        <v>6.55</v>
      </c>
      <c r="H101" s="7">
        <f t="shared" si="34"/>
        <v>6.8</v>
      </c>
      <c r="I101" s="7">
        <f t="shared" si="35"/>
        <v>6.8571428571428568</v>
      </c>
      <c r="L101"/>
      <c r="R101" s="2"/>
    </row>
    <row r="102" spans="1:18" x14ac:dyDescent="0.25">
      <c r="A102" s="28" t="s">
        <v>23</v>
      </c>
      <c r="B102" s="8" t="s">
        <v>24</v>
      </c>
      <c r="C102" s="34">
        <f t="shared" si="29"/>
        <v>0.27</v>
      </c>
      <c r="D102" s="7">
        <f t="shared" si="30"/>
        <v>6.0222222222222221</v>
      </c>
      <c r="E102" s="7">
        <f t="shared" si="31"/>
        <v>6</v>
      </c>
      <c r="F102" s="7">
        <f t="shared" si="32"/>
        <v>6.1400000000000006</v>
      </c>
      <c r="G102" s="7">
        <f t="shared" si="33"/>
        <v>6.9</v>
      </c>
      <c r="H102" s="7">
        <f t="shared" si="34"/>
        <v>7.0857142857142854</v>
      </c>
      <c r="I102" s="7">
        <f t="shared" si="35"/>
        <v>7.1818181818181808</v>
      </c>
      <c r="L102"/>
    </row>
    <row r="103" spans="1:18" x14ac:dyDescent="0.25">
      <c r="A103" s="28" t="s">
        <v>25</v>
      </c>
      <c r="B103" s="8" t="s">
        <v>26</v>
      </c>
      <c r="C103" s="34">
        <f t="shared" si="29"/>
        <v>0.47</v>
      </c>
      <c r="D103" s="7">
        <f t="shared" si="30"/>
        <v>6.416666666666667</v>
      </c>
      <c r="E103" s="7">
        <f t="shared" si="31"/>
        <v>6.3500000000000005</v>
      </c>
      <c r="F103" s="7">
        <f t="shared" si="32"/>
        <v>6.45</v>
      </c>
      <c r="G103" s="7">
        <f t="shared" si="33"/>
        <v>7.1647058823529406</v>
      </c>
      <c r="H103" s="7">
        <f t="shared" si="34"/>
        <v>7.3263157894736839</v>
      </c>
      <c r="I103" s="7">
        <f t="shared" si="35"/>
        <v>7.4080000000000004</v>
      </c>
      <c r="L103"/>
    </row>
    <row r="104" spans="1:18" x14ac:dyDescent="0.25">
      <c r="A104" s="28" t="s">
        <v>27</v>
      </c>
      <c r="B104" s="8" t="s">
        <v>28</v>
      </c>
      <c r="C104" s="34">
        <f t="shared" si="29"/>
        <v>0.7</v>
      </c>
      <c r="D104" s="7">
        <f t="shared" si="30"/>
        <v>6.7846153846153845</v>
      </c>
      <c r="E104" s="7">
        <f t="shared" si="31"/>
        <v>6.6666666666666661</v>
      </c>
      <c r="F104" s="7">
        <f t="shared" si="32"/>
        <v>6.7157894736842101</v>
      </c>
      <c r="G104" s="7">
        <f t="shared" si="33"/>
        <v>7.407692307692308</v>
      </c>
      <c r="H104" s="7">
        <f t="shared" si="34"/>
        <v>7.5279999999999996</v>
      </c>
      <c r="I104" s="7">
        <f t="shared" si="35"/>
        <v>7.5919999999999996</v>
      </c>
      <c r="L104"/>
    </row>
    <row r="105" spans="1:18" x14ac:dyDescent="0.25">
      <c r="A105" s="28" t="s">
        <v>29</v>
      </c>
      <c r="B105" s="8"/>
      <c r="C105" s="34">
        <f t="shared" si="29"/>
        <v>1</v>
      </c>
      <c r="D105" s="7">
        <f t="shared" si="30"/>
        <v>7.1647058823529406</v>
      </c>
      <c r="E105" s="7">
        <f t="shared" si="31"/>
        <v>6.9904761904761905</v>
      </c>
      <c r="F105" s="7">
        <f t="shared" si="32"/>
        <v>6.9913043478260866</v>
      </c>
      <c r="G105" s="7">
        <f t="shared" si="33"/>
        <v>7.6357142857142852</v>
      </c>
      <c r="H105" s="7">
        <f t="shared" si="34"/>
        <v>7.74</v>
      </c>
      <c r="I105" s="7">
        <f t="shared" si="35"/>
        <v>7.8000000000000007</v>
      </c>
      <c r="L105"/>
      <c r="N105"/>
      <c r="O105"/>
    </row>
    <row r="106" spans="1:18" x14ac:dyDescent="0.25">
      <c r="A106" s="28" t="s">
        <v>30</v>
      </c>
      <c r="B106" s="8" t="s">
        <v>31</v>
      </c>
      <c r="C106" s="34">
        <f t="shared" si="29"/>
        <v>1.32</v>
      </c>
      <c r="D106" s="7">
        <f t="shared" si="30"/>
        <v>7.4695652173913043</v>
      </c>
      <c r="E106" s="7">
        <f t="shared" si="31"/>
        <v>7.26</v>
      </c>
      <c r="F106" s="7">
        <f t="shared" si="32"/>
        <v>7.2307692307692299</v>
      </c>
      <c r="G106" s="7">
        <f t="shared" si="33"/>
        <v>7.8642857142857148</v>
      </c>
      <c r="H106" s="7">
        <f t="shared" si="34"/>
        <v>7.9483870967741934</v>
      </c>
      <c r="I106" s="7">
        <f t="shared" si="35"/>
        <v>8</v>
      </c>
      <c r="L106"/>
    </row>
    <row r="107" spans="1:18" x14ac:dyDescent="0.25">
      <c r="A107" s="28" t="s">
        <v>32</v>
      </c>
      <c r="B107" s="8"/>
      <c r="C107" s="34">
        <f t="shared" si="29"/>
        <v>1.6</v>
      </c>
      <c r="D107" s="7">
        <f t="shared" si="30"/>
        <v>7.7130434782608699</v>
      </c>
      <c r="E107" s="7">
        <f t="shared" si="31"/>
        <v>7.54</v>
      </c>
      <c r="F107" s="7">
        <f t="shared" si="32"/>
        <v>7.4571428571428573</v>
      </c>
      <c r="G107" s="7">
        <f t="shared" si="33"/>
        <v>8.0750000000000011</v>
      </c>
      <c r="H107" s="7">
        <f t="shared" si="34"/>
        <v>8.1428571428571441</v>
      </c>
      <c r="I107" s="7">
        <f t="shared" si="35"/>
        <v>8.2000000000000011</v>
      </c>
      <c r="L107"/>
    </row>
    <row r="108" spans="1:18" x14ac:dyDescent="0.25">
      <c r="A108" s="28" t="s">
        <v>33</v>
      </c>
      <c r="B108" s="8"/>
      <c r="C108" s="34">
        <f t="shared" si="29"/>
        <v>1.9</v>
      </c>
      <c r="D108" s="7">
        <f t="shared" si="30"/>
        <v>8.0545454545454547</v>
      </c>
      <c r="E108" s="7">
        <f t="shared" si="31"/>
        <v>7.94</v>
      </c>
      <c r="F108" s="7">
        <f t="shared" si="32"/>
        <v>7.7875000000000005</v>
      </c>
      <c r="G108" s="7">
        <f t="shared" si="33"/>
        <v>8.4</v>
      </c>
      <c r="H108" s="7">
        <f t="shared" si="34"/>
        <v>8.4363636363636374</v>
      </c>
      <c r="I108" s="7">
        <f t="shared" si="35"/>
        <v>8.533333333333335</v>
      </c>
      <c r="L108"/>
    </row>
    <row r="109" spans="1:18" x14ac:dyDescent="0.25">
      <c r="A109" s="37" t="s">
        <v>34</v>
      </c>
      <c r="B109" s="38" t="s">
        <v>35</v>
      </c>
      <c r="C109" s="39">
        <f t="shared" si="29"/>
        <v>2</v>
      </c>
      <c r="D109" s="52">
        <f t="shared" si="30"/>
        <v>8.2666666666666675</v>
      </c>
      <c r="E109" s="52">
        <f t="shared" si="31"/>
        <v>8.4</v>
      </c>
      <c r="F109" s="52">
        <f t="shared" si="32"/>
        <v>8</v>
      </c>
      <c r="G109" s="52">
        <f t="shared" si="33"/>
        <v>8.8000000000000007</v>
      </c>
      <c r="H109" s="52">
        <f t="shared" si="34"/>
        <v>8.64</v>
      </c>
      <c r="I109" s="52">
        <f t="shared" si="35"/>
        <v>8.7333333333333343</v>
      </c>
      <c r="L109"/>
    </row>
    <row r="110" spans="1:18" x14ac:dyDescent="0.25">
      <c r="A110" s="2"/>
      <c r="B110" s="30" t="s">
        <v>21</v>
      </c>
      <c r="C110" s="42" t="s">
        <v>35</v>
      </c>
      <c r="D110" s="19">
        <f t="shared" ref="D110:I110" si="36">D109-D100</f>
        <v>3.0666666666666673</v>
      </c>
      <c r="E110" s="21">
        <f t="shared" si="36"/>
        <v>3.2</v>
      </c>
      <c r="F110" s="21">
        <f t="shared" si="36"/>
        <v>2.5999999999999996</v>
      </c>
      <c r="G110" s="21">
        <f t="shared" si="36"/>
        <v>2.6000000000000005</v>
      </c>
      <c r="H110" s="21">
        <f t="shared" si="36"/>
        <v>2.2400000000000002</v>
      </c>
      <c r="I110" s="21">
        <f t="shared" si="36"/>
        <v>2.1333333333333346</v>
      </c>
      <c r="L110"/>
    </row>
    <row r="111" spans="1:18" x14ac:dyDescent="0.25">
      <c r="A111" s="2"/>
      <c r="B111" s="40" t="s">
        <v>22</v>
      </c>
      <c r="C111" s="46" t="s">
        <v>35</v>
      </c>
      <c r="D111" s="47">
        <f t="shared" ref="D111:I111" si="37">D109-D101</f>
        <v>2.7166666666666677</v>
      </c>
      <c r="E111" s="7">
        <f t="shared" si="37"/>
        <v>2.8500000000000005</v>
      </c>
      <c r="F111" s="7">
        <f t="shared" si="37"/>
        <v>2.25</v>
      </c>
      <c r="G111" s="7">
        <f t="shared" si="37"/>
        <v>2.2500000000000009</v>
      </c>
      <c r="H111" s="7">
        <f t="shared" si="37"/>
        <v>1.8400000000000007</v>
      </c>
      <c r="I111" s="7">
        <f t="shared" si="37"/>
        <v>1.8761904761904775</v>
      </c>
      <c r="L111"/>
    </row>
    <row r="112" spans="1:18" x14ac:dyDescent="0.25">
      <c r="A112" s="2"/>
      <c r="B112" s="25" t="s">
        <v>22</v>
      </c>
      <c r="C112" s="6" t="s">
        <v>33</v>
      </c>
      <c r="D112" s="36">
        <f t="shared" ref="D112:I112" si="38">D108-D101</f>
        <v>2.5045454545454549</v>
      </c>
      <c r="E112" s="8">
        <f t="shared" si="38"/>
        <v>2.3900000000000006</v>
      </c>
      <c r="F112" s="8">
        <f t="shared" si="38"/>
        <v>2.0375000000000005</v>
      </c>
      <c r="G112" s="8">
        <f t="shared" si="38"/>
        <v>1.8500000000000005</v>
      </c>
      <c r="H112" s="8">
        <f t="shared" si="38"/>
        <v>1.6363636363636376</v>
      </c>
      <c r="I112" s="8">
        <f t="shared" si="38"/>
        <v>1.6761904761904782</v>
      </c>
      <c r="L112"/>
    </row>
    <row r="113" spans="1:12" x14ac:dyDescent="0.25">
      <c r="A113" s="2"/>
      <c r="B113" s="25" t="s">
        <v>22</v>
      </c>
      <c r="C113" s="6" t="s">
        <v>32</v>
      </c>
      <c r="D113" s="36">
        <f t="shared" ref="D113:I113" si="39">D107-D101</f>
        <v>2.1630434782608701</v>
      </c>
      <c r="E113" s="8">
        <f t="shared" si="39"/>
        <v>1.9900000000000002</v>
      </c>
      <c r="F113" s="8">
        <f t="shared" si="39"/>
        <v>1.7071428571428573</v>
      </c>
      <c r="G113" s="8">
        <f t="shared" si="39"/>
        <v>1.5250000000000012</v>
      </c>
      <c r="H113" s="8">
        <f t="shared" si="39"/>
        <v>1.3428571428571443</v>
      </c>
      <c r="I113" s="8">
        <f t="shared" si="39"/>
        <v>1.3428571428571443</v>
      </c>
      <c r="L113"/>
    </row>
    <row r="114" spans="1:12" x14ac:dyDescent="0.25">
      <c r="A114" s="2"/>
      <c r="B114" s="56" t="s">
        <v>22</v>
      </c>
      <c r="C114" s="58" t="s">
        <v>31</v>
      </c>
      <c r="D114" s="54">
        <f t="shared" ref="D114:I114" si="40">D106-D101</f>
        <v>1.9195652173913045</v>
      </c>
      <c r="E114" s="38">
        <f t="shared" si="40"/>
        <v>1.71</v>
      </c>
      <c r="F114" s="38">
        <f t="shared" si="40"/>
        <v>1.4807692307692299</v>
      </c>
      <c r="G114" s="38">
        <f t="shared" si="40"/>
        <v>1.3142857142857149</v>
      </c>
      <c r="H114" s="38">
        <f t="shared" si="40"/>
        <v>1.1483870967741936</v>
      </c>
      <c r="I114" s="38">
        <f t="shared" si="40"/>
        <v>1.1428571428571432</v>
      </c>
      <c r="L114"/>
    </row>
    <row r="115" spans="1:12" x14ac:dyDescent="0.25">
      <c r="A115" s="2"/>
      <c r="B115" s="25" t="s">
        <v>53</v>
      </c>
      <c r="C115" s="6" t="s">
        <v>35</v>
      </c>
      <c r="D115" s="36">
        <f t="shared" ref="D115:I115" si="41">D109-D102</f>
        <v>2.2444444444444454</v>
      </c>
      <c r="E115" s="8">
        <f t="shared" si="41"/>
        <v>2.4000000000000004</v>
      </c>
      <c r="F115" s="8">
        <f t="shared" si="41"/>
        <v>1.8599999999999994</v>
      </c>
      <c r="G115" s="8">
        <f t="shared" si="41"/>
        <v>1.9000000000000004</v>
      </c>
      <c r="H115" s="8">
        <f t="shared" si="41"/>
        <v>1.5542857142857152</v>
      </c>
      <c r="I115" s="8">
        <f t="shared" si="41"/>
        <v>1.5515151515151535</v>
      </c>
      <c r="L115"/>
    </row>
    <row r="116" spans="1:12" x14ac:dyDescent="0.25">
      <c r="A116" s="2"/>
      <c r="B116" s="25" t="s">
        <v>53</v>
      </c>
      <c r="C116" s="6" t="s">
        <v>33</v>
      </c>
      <c r="D116" s="36">
        <f t="shared" ref="D116:I116" si="42">D108-D102</f>
        <v>2.0323232323232325</v>
      </c>
      <c r="E116" s="8">
        <f t="shared" si="42"/>
        <v>1.9400000000000004</v>
      </c>
      <c r="F116" s="8">
        <f t="shared" si="42"/>
        <v>1.6475</v>
      </c>
      <c r="G116" s="8">
        <f t="shared" si="42"/>
        <v>1.5</v>
      </c>
      <c r="H116" s="8">
        <f t="shared" si="42"/>
        <v>1.350649350649352</v>
      </c>
      <c r="I116" s="8">
        <f t="shared" si="42"/>
        <v>1.3515151515151542</v>
      </c>
      <c r="L116"/>
    </row>
    <row r="117" spans="1:12" x14ac:dyDescent="0.25">
      <c r="A117" s="2"/>
      <c r="B117" s="25" t="s">
        <v>53</v>
      </c>
      <c r="C117" s="6" t="s">
        <v>32</v>
      </c>
      <c r="D117" s="36">
        <f t="shared" ref="D117:I117" si="43">D107-D102</f>
        <v>1.6908212560386477</v>
      </c>
      <c r="E117" s="8">
        <f t="shared" si="43"/>
        <v>1.54</v>
      </c>
      <c r="F117" s="8">
        <f t="shared" si="43"/>
        <v>1.3171428571428567</v>
      </c>
      <c r="G117" s="8">
        <f t="shared" si="43"/>
        <v>1.1750000000000007</v>
      </c>
      <c r="H117" s="8">
        <f t="shared" si="43"/>
        <v>1.0571428571428587</v>
      </c>
      <c r="I117" s="8">
        <f t="shared" si="43"/>
        <v>1.0181818181818203</v>
      </c>
      <c r="L117"/>
    </row>
    <row r="118" spans="1:12" x14ac:dyDescent="0.25">
      <c r="A118" s="2"/>
      <c r="B118" s="25" t="s">
        <v>53</v>
      </c>
      <c r="C118" s="6" t="s">
        <v>31</v>
      </c>
      <c r="D118" s="36">
        <f t="shared" ref="D118:I118" si="44">D106-D102</f>
        <v>1.4473429951690822</v>
      </c>
      <c r="E118" s="8">
        <f t="shared" si="44"/>
        <v>1.2599999999999998</v>
      </c>
      <c r="F118" s="8">
        <f t="shared" si="44"/>
        <v>1.0907692307692294</v>
      </c>
      <c r="G118" s="8">
        <f t="shared" si="44"/>
        <v>0.96428571428571441</v>
      </c>
      <c r="H118" s="8">
        <f t="shared" si="44"/>
        <v>0.86267281105990801</v>
      </c>
      <c r="I118" s="8">
        <f t="shared" si="44"/>
        <v>0.81818181818181923</v>
      </c>
    </row>
    <row r="120" spans="1:12" x14ac:dyDescent="0.25">
      <c r="A120" t="s">
        <v>55</v>
      </c>
    </row>
    <row r="122" spans="1:12" x14ac:dyDescent="0.25">
      <c r="A122" t="s">
        <v>56</v>
      </c>
    </row>
    <row r="123" spans="1:12" x14ac:dyDescent="0.25">
      <c r="A123" s="23" t="s">
        <v>57</v>
      </c>
      <c r="B123" t="s">
        <v>58</v>
      </c>
    </row>
    <row r="124" spans="1:12" x14ac:dyDescent="0.25">
      <c r="A124" s="23"/>
    </row>
    <row r="127" spans="1:12" x14ac:dyDescent="0.25">
      <c r="E127" s="23"/>
    </row>
    <row r="128" spans="1:12" x14ac:dyDescent="0.25">
      <c r="E128" s="23"/>
    </row>
    <row r="129" spans="5:5" x14ac:dyDescent="0.25">
      <c r="E129" s="45"/>
    </row>
  </sheetData>
  <mergeCells count="3">
    <mergeCell ref="A1:E1"/>
    <mergeCell ref="F1:M1"/>
    <mergeCell ref="A2:M2"/>
  </mergeCells>
  <pageMargins left="0.75" right="0.75" top="1" bottom="1" header="0.5" footer="0.5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Lindan</dc:creator>
  <cp:lastModifiedBy>Nicholas O. Lindan</cp:lastModifiedBy>
  <cp:lastPrinted>2025-02-10T16:32:47Z</cp:lastPrinted>
  <dcterms:created xsi:type="dcterms:W3CDTF">2025-02-10T16:20:17Z</dcterms:created>
  <dcterms:modified xsi:type="dcterms:W3CDTF">2025-02-10T16:53:13Z</dcterms:modified>
</cp:coreProperties>
</file>